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5760" windowWidth="15255" windowHeight="7440" activeTab="1"/>
  </bookViews>
  <sheets>
    <sheet name="Weekey" sheetId="2" r:id="rId1"/>
    <sheet name="Manth" sheetId="3" r:id="rId2"/>
  </sheets>
  <definedNames>
    <definedName name="_xlnm.Print_Area" localSheetId="1">Manth!$C$31:$F$61</definedName>
    <definedName name="_xlnm.Print_Area" localSheetId="0">Weekey!$A$1:$AU$17</definedName>
    <definedName name="_xlnm.Print_Titles" localSheetId="1">Manth!$8:$10</definedName>
  </definedNames>
  <calcPr calcId="144525"/>
</workbook>
</file>

<file path=xl/calcChain.xml><?xml version="1.0" encoding="utf-8"?>
<calcChain xmlns="http://schemas.openxmlformats.org/spreadsheetml/2006/main">
  <c r="W7" i="2" l="1"/>
  <c r="N63" i="3" l="1"/>
  <c r="AK17" i="2" l="1"/>
  <c r="Y63" i="3" l="1"/>
  <c r="Q63" i="3"/>
  <c r="R63" i="3"/>
  <c r="S63" i="3"/>
  <c r="T63" i="3"/>
  <c r="U63" i="3"/>
  <c r="V63" i="3"/>
  <c r="W63" i="3"/>
  <c r="X63" i="3"/>
  <c r="P63" i="3"/>
  <c r="P64" i="3" l="1"/>
  <c r="AN67" i="2" l="1"/>
  <c r="F17" i="2" l="1"/>
  <c r="Z63" i="3" l="1"/>
  <c r="W17" i="2" l="1"/>
  <c r="F7" i="2"/>
  <c r="W30" i="2"/>
  <c r="C60" i="2"/>
  <c r="F54" i="2"/>
  <c r="AK102" i="2" l="1"/>
  <c r="AB63" i="3" l="1"/>
  <c r="M63" i="3"/>
  <c r="C36" i="2" l="1"/>
  <c r="C15" i="2" l="1"/>
</calcChain>
</file>

<file path=xl/comments1.xml><?xml version="1.0" encoding="utf-8"?>
<comments xmlns="http://schemas.openxmlformats.org/spreadsheetml/2006/main">
  <authors>
    <author>DELL</author>
  </authors>
  <commentList>
    <comment ref="B112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1. පොදු ඉදි කිරීම්
2. සුභසාධන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C70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1. පොදු ඉදි කිරීම්
2. සුභසාධන</t>
        </r>
      </text>
    </comment>
  </commentList>
</comments>
</file>

<file path=xl/sharedStrings.xml><?xml version="1.0" encoding="utf-8"?>
<sst xmlns="http://schemas.openxmlformats.org/spreadsheetml/2006/main" count="631" uniqueCount="270">
  <si>
    <t>A</t>
  </si>
  <si>
    <t>B</t>
  </si>
  <si>
    <t>C</t>
  </si>
  <si>
    <t>D</t>
  </si>
  <si>
    <t>E</t>
  </si>
  <si>
    <t>F</t>
  </si>
  <si>
    <t>G</t>
  </si>
  <si>
    <t>Total</t>
  </si>
  <si>
    <t>Physical Progress (No. of Projects)</t>
  </si>
  <si>
    <t>Expenditure (Rs. Mn)</t>
  </si>
  <si>
    <t>Construction</t>
  </si>
  <si>
    <t>Goods / Services Purchase</t>
  </si>
  <si>
    <t>No.</t>
  </si>
  <si>
    <t>No. of Beneficiaries</t>
  </si>
  <si>
    <t>No. of Eligible GN Divisions</t>
  </si>
  <si>
    <t>No. of Projects Approved</t>
  </si>
  <si>
    <t>MI</t>
  </si>
  <si>
    <t>RA</t>
  </si>
  <si>
    <t>RE</t>
  </si>
  <si>
    <t>CD</t>
  </si>
  <si>
    <t>SW</t>
  </si>
  <si>
    <t>SS</t>
  </si>
  <si>
    <t>CP</t>
  </si>
  <si>
    <t>RW</t>
  </si>
  <si>
    <t>Division</t>
  </si>
  <si>
    <t>RW - Rural Water Supply</t>
  </si>
  <si>
    <t>RE - Rural Electricity</t>
  </si>
  <si>
    <t>RA - Improvement of Rural Access</t>
  </si>
  <si>
    <t>CD - Community Development</t>
  </si>
  <si>
    <t>MI - Minor Irrigation</t>
  </si>
  <si>
    <t>SW - Social Welfare</t>
  </si>
  <si>
    <t>SS - Social Services</t>
  </si>
  <si>
    <t>CP - Community Protection</t>
  </si>
  <si>
    <t>RE - Rural Economy</t>
  </si>
  <si>
    <t>B - For Constructions : Estimates prepared and approved, Bid documents prepared, Quotations Called Tender Awarded</t>
  </si>
  <si>
    <t xml:space="preserve">     Other: Identified Institutions/ CBO's  to provide Goods / Instruments, Obtain required list of goods, Estimated prepared </t>
  </si>
  <si>
    <t xml:space="preserve">C -  For Constructions : Start construction work,25% completed, Other : placed order for goods </t>
  </si>
  <si>
    <t>D -  For Constructions  : 50% completed   Other : Received goods /instruments as per the order</t>
  </si>
  <si>
    <t>E - For Constructions  75% completed   Other : Received goods /instruments as per the order</t>
  </si>
  <si>
    <t xml:space="preserve">F - For Constructions 99% completed   Other : Completed lists of goods and beneficiaries </t>
  </si>
  <si>
    <t>G - For Constructions 100 Completed   Other : Issued goods and instruments to identified institutions/CBOs</t>
  </si>
  <si>
    <t>.</t>
  </si>
  <si>
    <t>Allocation Made (Rs.Mn)</t>
  </si>
  <si>
    <t>District Total</t>
  </si>
  <si>
    <t xml:space="preserve">Projects </t>
  </si>
  <si>
    <t>Allocation</t>
  </si>
  <si>
    <t>Ot - Other</t>
  </si>
  <si>
    <t xml:space="preserve">A - Estimates are being / to be prepared </t>
  </si>
  <si>
    <t>Total categorized by Sectors *</t>
  </si>
  <si>
    <t>Total Allocation Categorized by Sectors *</t>
  </si>
  <si>
    <t>* Projects should be categorized for following sectors</t>
  </si>
  <si>
    <t>** Physical progress</t>
  </si>
  <si>
    <t>Distric:- Galle</t>
  </si>
  <si>
    <t>Yakkalamulla</t>
  </si>
  <si>
    <t xml:space="preserve"> Total</t>
  </si>
  <si>
    <t>Decentralized Capital Budget Programme - 2017</t>
  </si>
  <si>
    <t>SN</t>
  </si>
  <si>
    <t>Name of MP</t>
  </si>
  <si>
    <t>Name of Project</t>
  </si>
  <si>
    <t>G.N. Division</t>
  </si>
  <si>
    <t>Name</t>
  </si>
  <si>
    <t>No</t>
  </si>
  <si>
    <t>Sector</t>
  </si>
  <si>
    <t>Total Estimate Cost (Rs.)</t>
  </si>
  <si>
    <t>Allocation (Rs.)</t>
  </si>
  <si>
    <t>Expenditure (Rs.)</t>
  </si>
  <si>
    <t>Unit of Measure</t>
  </si>
  <si>
    <t>Physical Progress</t>
  </si>
  <si>
    <t xml:space="preserve"> </t>
  </si>
  <si>
    <t>Remarks</t>
  </si>
  <si>
    <t xml:space="preserve">ව්‍යාපෘතියේ නම </t>
  </si>
  <si>
    <t>සරණ අනොන්‍යාධාර සමිතියට උපකරණ ලබාදීම</t>
  </si>
  <si>
    <t>සුදර්ශන මිතුරු හමුව උඩුබැට්ටව  උපකරණ ලබාදීම</t>
  </si>
  <si>
    <t>දිරිය මිතුරෝ සමිතිය සඳහා සෙවිලි තහඩු මඩුවක් ලබාදීම</t>
  </si>
  <si>
    <t>කොට්ටව බටහිර ප්‍රජාශාලාවේ ඉතිරි වැඩ කොටස සඳහා</t>
  </si>
  <si>
    <t>විකසිත සහෘද සංසදයට පුටු ලබාදීම</t>
  </si>
  <si>
    <t>කොට්ටව කැප්පිටිපොල කණිෂ්ඨ විද්‍යාලයේ ක්‍රීඩා මණ්ඩපයේ ඉතිරි වැඩ නිම කිරිම සඳහා</t>
  </si>
  <si>
    <t>කොට්ටව සමගි සුභසාධක සමිතියට උපකරණ ලබාදීම</t>
  </si>
  <si>
    <t>තල්ගම්පල සමඟි මිතුරෝ සුභ සාධක සමිතියට උපකරණ ලබාදීම</t>
  </si>
  <si>
    <t>නබදව වැඩිහිටි සමිතියට උපකරණ ලබාදීම</t>
  </si>
  <si>
    <t>ඇල්ල ඉහල ග්‍රාමසංවර්ධන සමිතියට උපකරණ ලබාදීම</t>
  </si>
  <si>
    <t>කොට්ටව සමෘද්ධි මාවත කොන්ක්‍රීට්  කිරිම</t>
  </si>
  <si>
    <t>තෙල්ලඹුර පුෂ්පාරාම විහාරස්ථානයේ අළුත්වැඩියා කිරිම සඳහා</t>
  </si>
  <si>
    <t>කරාගොඩ මොරකැටිය ශ්‍රී බෝධිරුක්ඛාරාම විහාරස්ථානයේ බෞද්ධ මන්දිරියේ වැඩ අවසන් කිරිම සඳහා</t>
  </si>
  <si>
    <t>තෙල්ලඹුර සමාධි සහයෝගිතා සමිතියට උපකරණ ලබාගැනීම</t>
  </si>
  <si>
    <t>වල්පල වෙලෙන්දාව දිරිය මිතුරෝ සමිතියට උපකරණ ලබාගැනීම</t>
  </si>
  <si>
    <t>නැවුංගල සහෘද සංසදයට උපකරණ ලබාගැනීම</t>
  </si>
  <si>
    <t>නබදව මලන්දෙනිය මහහේන ආර්. තිලකරත්න මහතාගේ නිවස අසලින් යන පාර සංවර්ධනය කිරිම</t>
  </si>
  <si>
    <t xml:space="preserve">සැබෑ මිතුරෝ සහයෝගිතා පදනමට උපකරණ දීම </t>
  </si>
  <si>
    <t>මාකුඹුරේ සිට හොරකඳවිල හරහා ගීමඩුපොල නැවුංගල දක්වා වැටී ඇති පාරේ කුඹුරු අවසන් වන තැන පෙට්ටි බෝක්කුවක් ඉදිකිරිම</t>
  </si>
  <si>
    <t>හිරියමල් කුඹුර පහලවත්ත දිලෙන තරු සුභසාධක සමිතියට  උපකරණ ලබාදීම සඳහා</t>
  </si>
  <si>
    <t>යක්කලමුල්ල මලුවේගොඩ ආරන්‍යයට සම්බන්ධ වන පටුමගේ අතුරු මාර්ගය කොන්ක්‍රීට් කිරිම</t>
  </si>
  <si>
    <t>යක්කලමුල්ල</t>
  </si>
  <si>
    <t>උඩුබැට්ටව</t>
  </si>
  <si>
    <t>ඇල්ල ඉහල</t>
  </si>
  <si>
    <t xml:space="preserve">කොට්ටව </t>
  </si>
  <si>
    <t>තෙල්ලඹුර පහල</t>
  </si>
  <si>
    <t>මොරකැටිය</t>
  </si>
  <si>
    <t>හිරියමල්කුඹුර</t>
  </si>
  <si>
    <t>නැවුංගල දකුණ</t>
  </si>
  <si>
    <t xml:space="preserve">Minister , Vajera Abevrdana </t>
  </si>
  <si>
    <t xml:space="preserve">Minister, Chandema veerkkode </t>
  </si>
  <si>
    <t xml:space="preserve">Deputy Minister, Manusha Nanayakkara </t>
  </si>
  <si>
    <t>Deputy Minister, Nishantha Muthuhetti gama</t>
  </si>
  <si>
    <t xml:space="preserve">HON, Bandulalal Bandarigoda </t>
  </si>
  <si>
    <t>HON, Mohan Piyadarsanada silva</t>
  </si>
  <si>
    <t xml:space="preserve"> උඩුබැට්ටව</t>
  </si>
  <si>
    <t xml:space="preserve"> තල්ගම්පල</t>
  </si>
  <si>
    <t xml:space="preserve"> පොල්පාගොඩ බටහිර </t>
  </si>
  <si>
    <t xml:space="preserve"> කොට්ටව බටහිර</t>
  </si>
  <si>
    <t>කොට්ටව</t>
  </si>
  <si>
    <t xml:space="preserve"> කොට්ටව</t>
  </si>
  <si>
    <t xml:space="preserve"> නබදව</t>
  </si>
  <si>
    <t xml:space="preserve"> තෙල්ලඹුර පහල</t>
  </si>
  <si>
    <t xml:space="preserve"> තෙල්ලඹුර  දකුණ</t>
  </si>
  <si>
    <t xml:space="preserve"> වල්පෙල</t>
  </si>
  <si>
    <t xml:space="preserve"> නැවුංගල දකුණ</t>
  </si>
  <si>
    <t>නාකියාදෙණිය</t>
  </si>
  <si>
    <t>Udubettawa</t>
  </si>
  <si>
    <t>Thalgampala</t>
  </si>
  <si>
    <t>Polpagoda West</t>
  </si>
  <si>
    <t>Kottawa West</t>
  </si>
  <si>
    <t>Nevungala South</t>
  </si>
  <si>
    <t>Kottawa</t>
  </si>
  <si>
    <t>Nabadawa</t>
  </si>
  <si>
    <t>Ella Ihala</t>
  </si>
  <si>
    <t xml:space="preserve">Pahala Thellambura </t>
  </si>
  <si>
    <t xml:space="preserve">Moraketiya </t>
  </si>
  <si>
    <t xml:space="preserve">Thellabura South </t>
  </si>
  <si>
    <t>Ihala Welpala</t>
  </si>
  <si>
    <t>Nakiyadeniya</t>
  </si>
  <si>
    <t>Payala Thellambura</t>
  </si>
  <si>
    <t>Hiriyamalkubura</t>
  </si>
  <si>
    <t>Concreting Kottawa Samurdimawatha  Road</t>
  </si>
  <si>
    <t>Goods</t>
  </si>
  <si>
    <t>Minister,Gayantha Karunatilaka</t>
  </si>
  <si>
    <t>කළුදියවල ක්‍රීඩාංගනය අසල ප්‍රජා ශාලාව ඉදිකිරිම</t>
  </si>
  <si>
    <t xml:space="preserve">180 ඩී කළුදියවල  </t>
  </si>
  <si>
    <t xml:space="preserve">හිරියමල්කුඹුර එක්සත්  ‍ගොවි සමිතියට උපකරණ ලබාදීම </t>
  </si>
  <si>
    <t xml:space="preserve">හිරිඹුරාව එක්සත් අවමංගල්‍යාධාර සමිතියට උපකරණ ලබා ගැනීම </t>
  </si>
  <si>
    <t>කළුදියවල</t>
  </si>
  <si>
    <t>HON, Wijepala Hettiarachchi</t>
  </si>
  <si>
    <t>යක්කලමුල්ල  නාකියාදෙණිය ආදාහනාගාර මාවතේ සිට ඩබ්.එල්. නන්දසේන මහතාගේ නිවස දක්වා ඇති  මාර්ගය  තාර හෝ කොන්ක්‍රීට් යොදා සංවර්ධනය කිරිම</t>
  </si>
  <si>
    <t xml:space="preserve"> නාකියාදෙණිය </t>
  </si>
  <si>
    <t>යක්කලමුල්ල ගා/තෙල්ලඹුර මහා විද්‍යාලීය ක්‍රීඩාගාරය සංවර්ධනය කිරිම</t>
  </si>
  <si>
    <t xml:space="preserve">යක්කලමුල්ල වැලිහේන හිරියමල්කුඹුර දිලෙන රන්තරු සුභසාධක සංගමයට අවශ්‍ය පුටු ලබාදීම සඳහා </t>
  </si>
  <si>
    <t>උඩුමලගල</t>
  </si>
  <si>
    <t>යක්කමුල්ල බෙරණාගොඩ වලවේ ශ්වේතබිමිබාරාම විහාස්ථානයේ එක්සත් අන්‍යෝන්‍යාධාර සමිතියට අවශ්‍ය බුෆේ කට්ටලයක් ලබාදීම සඳහා</t>
  </si>
  <si>
    <t xml:space="preserve">බෙරණාගොඩ </t>
  </si>
  <si>
    <t>උඩුමලගල  ශ්‍රී ගංගාරාම පුරාණ විහාරයේ ඉදිකිරිම් කටයුතු වලට අවශ්‍ය ද්‍රව්‍ය ලබාදීම සඳහා</t>
  </si>
  <si>
    <t>HON,Rames Pathirana</t>
  </si>
  <si>
    <t>තල්ගම්පල ශ්‍රී ධර්මාලංකාර මහා විද්‍යාලයේ  ඉදිකිරිම් කටයුතු සඳහා</t>
  </si>
  <si>
    <t>තල්ගම්පල</t>
  </si>
  <si>
    <t>වරකපැලහේන එකමුතු අවමංගල්‍යාධාර  සමිතිය සඳහා උපකරණ ලබාදීම</t>
  </si>
  <si>
    <t xml:space="preserve">නාකියාදෙණිය </t>
  </si>
  <si>
    <t xml:space="preserve">යක්කලමුල්ල දිරිය මිතුරු සුභ සාධක සමිතිය සඳහා පුටු ලබාදීම </t>
  </si>
  <si>
    <t xml:space="preserve">කොස්ගහහේන සණස සුභ සාධක සමිතිය සඳහා පුටු ලබාදීම  </t>
  </si>
  <si>
    <t xml:space="preserve">උඩුමලගල නිදහස් සමාජ සත්කාර පදනම සඳහා නෙස්කැෆේ යන්ත්‍රයක් ලබාදීම </t>
  </si>
  <si>
    <t xml:space="preserve">උඩුමලගල </t>
  </si>
  <si>
    <t xml:space="preserve">යක්කලමුල්ල අවමංගල්‍යාධාර සමිතියට ශබ්ද විකාශන යන්ත්‍රයක් ලබාදීම </t>
  </si>
  <si>
    <t>තල්ගම්පල ගිණිගල්ගොඩැල්ල ශ්‍රී සුචරිතාරාම විහාරස්ථානයේ ඉදිකරනු ලබන සංඝාවාස ගොඩනැගිල්ල ඉදිකිරිම</t>
  </si>
  <si>
    <t>කොට්ටවගම හැලකර මාර්ගයේ අතුරු මාර්ගයක් වන බොරළුගොඩ මුලන මාර්ගය කොන්ක්‍රීට් කිරිම</t>
  </si>
  <si>
    <t>පොල්පාගොඩ</t>
  </si>
  <si>
    <t>ඉහල වල්පල ගොඩගෙදරවත්ත  බෝක්කුව සංවර්ධනය කිරිම</t>
  </si>
  <si>
    <t>ඉහල වල්පල</t>
  </si>
  <si>
    <t>නාකියාදෙණිය අශෝකාරාම සුභසාධක සමිති ප්‍රජා ශාලාව පුළුල්  කර ගැනීම</t>
  </si>
  <si>
    <t>ශ්‍රී ධම්මාවාස එක්සත් සුභසාධක සමිති ගොඩනැගිල්ලේ වහල ඉදිකිරිම</t>
  </si>
  <si>
    <t>පොල්පාගොඩ මුත්තෙට්ටුවත්ත සල්ගහ මාර්ගය කොන්ක්‍රීට්  කිරිම</t>
  </si>
  <si>
    <t>සමාධි සහයෝගිතා පදනම සඳහා උපකරණ ලබාදීම</t>
  </si>
  <si>
    <t>සමගි මිතුරෝ සුභසාධක සමිතියට  උපකරණ ලබාදීම</t>
  </si>
  <si>
    <t>තල්ගම්පල උතුර</t>
  </si>
  <si>
    <t>Kaludiyawala</t>
  </si>
  <si>
    <t>Udumalagala</t>
  </si>
  <si>
    <t>Beranagoda</t>
  </si>
  <si>
    <t>නාවල</t>
  </si>
  <si>
    <t>NaWala</t>
  </si>
  <si>
    <t>Polpagoda</t>
  </si>
  <si>
    <t xml:space="preserve">තෙල්ලඹුර දකුණ </t>
  </si>
  <si>
    <t>වත්තහේන</t>
  </si>
  <si>
    <t>Wattehena</t>
  </si>
  <si>
    <t>පොල්පාගොඩ මානකදුර මාර්ගය සංවර්ධනය කිරිම</t>
  </si>
  <si>
    <t>Developing Polpagoda manakadura  road</t>
  </si>
  <si>
    <t>Reparing Thellambura Pushparamaya  temple</t>
  </si>
  <si>
    <t>නාකියාදෙණිය උඩුමලගල ශක්ති මිත්‍රත්ව පදනමට අවශ්‍ය පුටු ලබාදීම</t>
  </si>
  <si>
    <t xml:space="preserve">Supply   Chairs  For Nakiyadeniya Udumalagala Sakthi mithta Padanama </t>
  </si>
  <si>
    <t>කොට්ටව ගම්මැද්ද ජය ශ්‍රී එක්සත් සුභ සාධක සංගමය සඳහා සමිති ගොඩනැගිල්ල ඉදිකිරිම සඳහා ද්‍රව්‍ය ලබාදීම</t>
  </si>
  <si>
    <t>තෙල්ලඹුර පුබුදු සුභ සාධක සමිති ගොඩනැගිල්ලට යන පාරේ පැති බැම්ම ඉදිකර අවසන් කිරිම</t>
  </si>
  <si>
    <t xml:space="preserve">Improvenment Of  The Buddhist Mansion and Moraketiya Sri  Bodirukkarama   Temple </t>
  </si>
  <si>
    <t>Supplying  Equipments For Sarana Society In Udubattva</t>
  </si>
  <si>
    <t xml:space="preserve">Supplying Chairs For Wekasitha Mithuru Club </t>
  </si>
  <si>
    <t>Supplying Equipments  For  Samagi welfair Society In Kottawagama</t>
  </si>
  <si>
    <t>Supplying Equipments  For  Elders  Society In Nabadava</t>
  </si>
  <si>
    <t>Supplying Equipments  For  Rural Devalopment Society In Ellaihala</t>
  </si>
  <si>
    <t>Supplying Equipments  For   Diriya Mithuro  Society in Valpala</t>
  </si>
  <si>
    <t>Supplying Equipments  For Wikasitha Mithuru Club In Naumgala</t>
  </si>
  <si>
    <t>Supplying  Equipments  For SEBEMITHURO Cub  In Nakiyadeniya</t>
  </si>
  <si>
    <t>Supplying  Equipments  For  Dilanatharu welfair  Society  In Hiriyamalkubura</t>
  </si>
  <si>
    <t xml:space="preserve">Building  Community hall in Kaludiyawala </t>
  </si>
  <si>
    <t xml:space="preserve">Supplying  Equipments  For Ekamuthu Soprts  Cub </t>
  </si>
  <si>
    <t>Supplying  Equipments  For  Hiriyamalkubura Eksath  Govi  Samithiya</t>
  </si>
  <si>
    <t xml:space="preserve">Supplying   Buffet Set For Yakkalamulla Beranagoda walave Swethabimbarama tempel  Society </t>
  </si>
  <si>
    <t>For constructions of Sri Dharmalankara M.V. Thalgampala</t>
  </si>
  <si>
    <t xml:space="preserve">Supplying  Equipments  For Warakaparahana united funeral Society </t>
  </si>
  <si>
    <t>Concreting Kottawa Halakara  Boralugoda mulana road</t>
  </si>
  <si>
    <t xml:space="preserve">Developing Community Hall of Nakiyadeniya Asokarama    </t>
  </si>
  <si>
    <t>Concreting on the sub road which is connected to Yakkalamulla Maluvegoda  Temple Road</t>
  </si>
  <si>
    <t>Supplying  Equipments  For Sudarsana Mithuru Club In Udubettawa</t>
  </si>
  <si>
    <t xml:space="preserve">For remaining work of Kottawa Community hall </t>
  </si>
  <si>
    <t>To complete the remaining work of the pavilion of Kottawa Junior school</t>
  </si>
  <si>
    <t>Supplyinhg Equipments  For Samagi Mithuro welfair Society In Talgampala</t>
  </si>
  <si>
    <t>Developing  Malandeniya Mahahena  Road   Near Mr. R.Thilakarathna's Home from</t>
  </si>
  <si>
    <t>Constructing a culvert across the road of Makumbura ,Horakandawilavia ,Geemadupola via Naungala.</t>
  </si>
  <si>
    <t>constructing a retaining wall of the road which leads to  Thellambura Pubudu Welfair society</t>
  </si>
  <si>
    <t>Developing the road from Yakkalamulla cemetery road to W.A Nandasena's House by using concrete or Bitumen</t>
  </si>
  <si>
    <t xml:space="preserve"> Supplying row materials   For constructions of  Udumalagala Gangarama temple </t>
  </si>
  <si>
    <t>Developing the pavilion of G/Thellambura Dutugemunu M.v</t>
  </si>
  <si>
    <t xml:space="preserve">Supplying  Equipments  For Hiriburava united  funeral Society </t>
  </si>
  <si>
    <t xml:space="preserve"> Supplying Nescafe  machine  For Udumalagala Nidahas Samaja   padanama</t>
  </si>
  <si>
    <t xml:space="preserve"> Supplying a set of speakers    For Yakkalamulla funeral Societiy</t>
  </si>
  <si>
    <t xml:space="preserve"> Improvement of the  Buliding of Thalgampala Ginigalgodalla  Sri Sucharitharama Temple </t>
  </si>
  <si>
    <r>
      <t xml:space="preserve">Developing   Ihala Walpala Godagedara watta  </t>
    </r>
    <r>
      <rPr>
        <sz val="11"/>
        <rFont val="Arial"/>
        <family val="2"/>
      </rPr>
      <t>Culvert</t>
    </r>
  </si>
  <si>
    <t xml:space="preserve">Concreting Polpagoda muththettunaththa Salgdha road </t>
  </si>
  <si>
    <t>දම්සර  මිතුරු පදනමට උපකරණ ලබාගැනීම</t>
  </si>
  <si>
    <t xml:space="preserve">Supplying  Equipments  For  Samagi  Mithuru welfair Socity In Thalgampala </t>
  </si>
  <si>
    <r>
      <rPr>
        <sz val="10"/>
        <rFont val="Arial"/>
        <family val="2"/>
      </rPr>
      <t>Sup</t>
    </r>
    <r>
      <rPr>
        <sz val="10"/>
        <color theme="1"/>
        <rFont val="Arial"/>
        <family val="2"/>
      </rPr>
      <t>plying roofing sheets (takaran ) For Dirya Mithuro Society In Polpagoda west</t>
    </r>
  </si>
  <si>
    <t xml:space="preserve">Supplying    Chairs  For Yakkalamulla Welihena Hiriyamalkubura Dilena Rantharu  Welfair Society </t>
  </si>
  <si>
    <t>Supplying  Equiments  For Gammadda Jayasir Eksath  Welfrir Society buliding hool</t>
  </si>
  <si>
    <t>Supplying Chairs  For Yakkalamulla Diriya mithuro  Welfair Society</t>
  </si>
  <si>
    <t>Supplying Chairs  For Kosgahahena Sanasa  Welfair Society</t>
  </si>
  <si>
    <t>constructing  Of  The roof  of Sri  Dammavasa  Eksath Welfair society building</t>
  </si>
  <si>
    <t xml:space="preserve">Supply Equiments  For Damsara mithuro  Cub </t>
  </si>
  <si>
    <t xml:space="preserve"> Physical and Financial Progress of the  Month of  30.06.2017</t>
  </si>
  <si>
    <t xml:space="preserve">Divisional  Secretariat  Divisiona  </t>
  </si>
  <si>
    <t xml:space="preserve">      Name :- yakkalamulla</t>
  </si>
  <si>
    <t xml:space="preserve">     No :- 1041</t>
  </si>
  <si>
    <t>ග්‍රාම නිලධාරි  වසම</t>
  </si>
  <si>
    <t>වසමේ නම</t>
  </si>
  <si>
    <t>වසමේ අංකය</t>
  </si>
  <si>
    <t>Type of Project (Construction / Goods and Services)</t>
  </si>
  <si>
    <t>With VAT</t>
  </si>
  <si>
    <t>Wit hour VAT</t>
  </si>
  <si>
    <t>B1</t>
  </si>
  <si>
    <t>B2</t>
  </si>
  <si>
    <t>B3</t>
  </si>
  <si>
    <t>B4</t>
  </si>
  <si>
    <t>WS</t>
  </si>
  <si>
    <t>EL</t>
  </si>
  <si>
    <t>EI</t>
  </si>
  <si>
    <t>LD</t>
  </si>
  <si>
    <t>Total Estimated       Cost  (Rs.Mn)</t>
  </si>
  <si>
    <t>Estimates Approved &amp; Bid Documents Prepared (B1)</t>
  </si>
  <si>
    <t>Quotation / Bid called (B  2)</t>
  </si>
  <si>
    <t>Quotation / Bid Received  (B3)</t>
  </si>
  <si>
    <t>Contract Awarded  (B4)</t>
  </si>
  <si>
    <t>Division wise Physical and Financial Progress as of  2017.07.12</t>
  </si>
  <si>
    <t>+</t>
  </si>
  <si>
    <t>25000.00.</t>
  </si>
  <si>
    <t xml:space="preserve">Supply Equiments  For Samadee  Sahayogitha Cub </t>
  </si>
  <si>
    <t>Supplying  Equipments  For  Samadee  Sahayogitha Society InTallamura</t>
  </si>
  <si>
    <t>දිමුතු ක්‍රීඩා සමාජය සඳහා උපකරණ ලබාගැනීම</t>
  </si>
  <si>
    <t>තෙල්ලඹුර සමාධි සහයෝගිතා අවමංගල්‍යාධාර සමිතියට උපකරණ ලබාගැනීම</t>
  </si>
  <si>
    <t xml:space="preserve">Supply Equiments  For Samadee  Sahayogitha funeral Society </t>
  </si>
  <si>
    <t>Decentralized Capital Budget Programme - 2017 .07.31  District</t>
  </si>
  <si>
    <t>m</t>
  </si>
  <si>
    <t>Division wise Physical and Financial Progress as of  2017.08.15</t>
  </si>
  <si>
    <t xml:space="preserve"> Improvement of the  Buliding of Thellambura Sri  Ketharama Temple </t>
  </si>
  <si>
    <t xml:space="preserve">තෙල්ලඹුර ශ්‍රී ඛෙත්තාරාම  විහාරස්ථ ගොඩනැගිල්ලේ ඉදිකිරිම් කටයුතු සඳහා </t>
  </si>
  <si>
    <t>Ihala Thellabura</t>
  </si>
  <si>
    <t xml:space="preserve">ඉහල තෙල්ලඹුර </t>
  </si>
  <si>
    <t>තෙල්ලඹුර දුටුගැමුණු මහා විද්‍යාලයේ ක්‍රීඩාගාරය සකස් කිරිම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</si>
</sst>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mbria"/>
      <family val="1"/>
      <scheme val="major"/>
    </font>
    <font>
      <b/>
      <sz val="10"/>
      <color theme="1"/>
      <name val="Arial"/>
      <family val="2"/>
    </font>
    <font>
      <b/>
      <i/>
      <sz val="10"/>
      <color indexed="16"/>
      <name val="Arial"/>
      <family val="2"/>
    </font>
    <font>
      <b/>
      <i/>
      <sz val="10"/>
      <color theme="5" tint="-0.249977111117893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theme="5" tint="-0.499984740745262"/>
      <name val="Arial"/>
      <family val="2"/>
    </font>
    <font>
      <sz val="11"/>
      <color theme="1"/>
      <name val="Book Antiqua"/>
      <family val="1"/>
    </font>
    <font>
      <sz val="12"/>
      <color theme="1"/>
      <name val="Arial"/>
      <family val="2"/>
    </font>
    <font>
      <sz val="12"/>
      <name val="Book Antiqua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Book Antiqua"/>
      <family val="1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8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Iskoola Pota"/>
      <family val="2"/>
    </font>
    <font>
      <sz val="13"/>
      <name val="Iskoola Pota"/>
      <family val="2"/>
    </font>
    <font>
      <sz val="13"/>
      <color theme="1"/>
      <name val="Arial"/>
      <family val="2"/>
    </font>
    <font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Arial"/>
      <family val="2"/>
    </font>
    <font>
      <b/>
      <sz val="13"/>
      <color theme="1"/>
      <name val="Arial"/>
      <family val="2"/>
    </font>
    <font>
      <sz val="20"/>
      <color theme="1"/>
      <name val="Calibri"/>
      <family val="2"/>
      <scheme val="minor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1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</cellStyleXfs>
  <cellXfs count="306">
    <xf numFmtId="0" fontId="0" fillId="0" borderId="0" xfId="0"/>
    <xf numFmtId="0" fontId="6" fillId="2" borderId="0" xfId="2" applyFont="1" applyFill="1" applyBorder="1" applyAlignment="1">
      <alignment horizontal="center" vertical="center" wrapText="1"/>
    </xf>
    <xf numFmtId="3" fontId="6" fillId="2" borderId="0" xfId="2" applyNumberFormat="1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3" fontId="3" fillId="2" borderId="0" xfId="2" applyNumberForma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 wrapText="1"/>
    </xf>
    <xf numFmtId="3" fontId="5" fillId="2" borderId="0" xfId="2" applyNumberFormat="1" applyFont="1" applyFill="1" applyBorder="1" applyAlignment="1">
      <alignment horizontal="center" vertical="center"/>
    </xf>
    <xf numFmtId="0" fontId="5" fillId="2" borderId="0" xfId="2" applyNumberFormat="1" applyFont="1" applyFill="1" applyBorder="1" applyAlignment="1">
      <alignment horizontal="center" vertical="center"/>
    </xf>
    <xf numFmtId="0" fontId="5" fillId="2" borderId="0" xfId="1" applyNumberFormat="1" applyFont="1" applyFill="1" applyBorder="1" applyAlignment="1">
      <alignment horizontal="center" vertical="center"/>
    </xf>
    <xf numFmtId="2" fontId="5" fillId="2" borderId="0" xfId="1" applyNumberFormat="1" applyFont="1" applyFill="1" applyBorder="1" applyAlignment="1">
      <alignment horizontal="center" vertical="center"/>
    </xf>
    <xf numFmtId="3" fontId="5" fillId="2" borderId="0" xfId="2" applyNumberFormat="1" applyFont="1" applyFill="1" applyBorder="1" applyAlignment="1">
      <alignment horizontal="center"/>
    </xf>
    <xf numFmtId="0" fontId="5" fillId="2" borderId="0" xfId="1" applyNumberFormat="1" applyFont="1" applyFill="1" applyBorder="1" applyAlignment="1">
      <alignment horizontal="center"/>
    </xf>
    <xf numFmtId="0" fontId="10" fillId="0" borderId="0" xfId="0" applyFont="1"/>
    <xf numFmtId="3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6" fillId="2" borderId="0" xfId="2" applyFont="1" applyFill="1" applyBorder="1" applyAlignment="1">
      <alignment horizontal="right" vertical="center" wrapText="1"/>
    </xf>
    <xf numFmtId="3" fontId="11" fillId="2" borderId="0" xfId="2" applyNumberFormat="1" applyFont="1" applyFill="1" applyBorder="1" applyAlignment="1">
      <alignment horizontal="right" vertical="center"/>
    </xf>
    <xf numFmtId="0" fontId="5" fillId="2" borderId="0" xfId="2" applyFont="1" applyFill="1" applyBorder="1" applyAlignment="1">
      <alignment horizontal="right" vertical="center"/>
    </xf>
    <xf numFmtId="0" fontId="12" fillId="0" borderId="0" xfId="0" applyFont="1" applyFill="1" applyBorder="1" applyAlignment="1">
      <alignment wrapText="1"/>
    </xf>
    <xf numFmtId="0" fontId="16" fillId="0" borderId="7" xfId="0" applyFont="1" applyBorder="1" applyAlignment="1">
      <alignment horizontal="center" vertical="center"/>
    </xf>
    <xf numFmtId="0" fontId="17" fillId="0" borderId="7" xfId="0" applyFont="1" applyBorder="1"/>
    <xf numFmtId="0" fontId="16" fillId="2" borderId="15" xfId="0" applyFont="1" applyFill="1" applyBorder="1" applyAlignment="1">
      <alignment horizontal="center" vertical="center" textRotation="90" wrapText="1"/>
    </xf>
    <xf numFmtId="0" fontId="16" fillId="2" borderId="2" xfId="0" applyFont="1" applyFill="1" applyBorder="1" applyAlignment="1">
      <alignment horizontal="center" vertical="center" textRotation="90" wrapText="1"/>
    </xf>
    <xf numFmtId="0" fontId="16" fillId="9" borderId="1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textRotation="90" wrapText="1"/>
    </xf>
    <xf numFmtId="0" fontId="16" fillId="8" borderId="3" xfId="0" applyFont="1" applyFill="1" applyBorder="1" applyAlignment="1">
      <alignment horizontal="center" vertical="center" wrapText="1"/>
    </xf>
    <xf numFmtId="0" fontId="16" fillId="8" borderId="2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indent="1"/>
    </xf>
    <xf numFmtId="41" fontId="17" fillId="2" borderId="4" xfId="0" applyNumberFormat="1" applyFont="1" applyFill="1" applyBorder="1" applyAlignment="1">
      <alignment horizontal="center" vertical="center"/>
    </xf>
    <xf numFmtId="41" fontId="17" fillId="2" borderId="13" xfId="0" applyNumberFormat="1" applyFont="1" applyFill="1" applyBorder="1" applyAlignment="1">
      <alignment horizontal="right" vertical="center"/>
    </xf>
    <xf numFmtId="41" fontId="17" fillId="2" borderId="1" xfId="0" applyNumberFormat="1" applyFont="1" applyFill="1" applyBorder="1" applyAlignment="1">
      <alignment horizontal="center" vertical="center"/>
    </xf>
    <xf numFmtId="41" fontId="17" fillId="2" borderId="20" xfId="0" applyNumberFormat="1" applyFont="1" applyFill="1" applyBorder="1" applyAlignment="1">
      <alignment horizontal="center" vertical="center"/>
    </xf>
    <xf numFmtId="43" fontId="17" fillId="2" borderId="1" xfId="3" applyNumberFormat="1" applyFont="1" applyFill="1" applyBorder="1" applyAlignment="1">
      <alignment vertical="center"/>
    </xf>
    <xf numFmtId="43" fontId="17" fillId="2" borderId="20" xfId="3" applyNumberFormat="1" applyFont="1" applyFill="1" applyBorder="1" applyAlignment="1">
      <alignment vertical="center"/>
    </xf>
    <xf numFmtId="41" fontId="17" fillId="2" borderId="13" xfId="0" applyNumberFormat="1" applyFont="1" applyFill="1" applyBorder="1" applyAlignment="1">
      <alignment horizontal="center" vertical="center"/>
    </xf>
    <xf numFmtId="43" fontId="17" fillId="2" borderId="13" xfId="0" applyNumberFormat="1" applyFont="1" applyFill="1" applyBorder="1" applyAlignment="1">
      <alignment horizontal="center" vertical="center"/>
    </xf>
    <xf numFmtId="43" fontId="17" fillId="2" borderId="1" xfId="3" applyNumberFormat="1" applyFont="1" applyFill="1" applyBorder="1" applyAlignment="1">
      <alignment horizontal="center" vertical="center"/>
    </xf>
    <xf numFmtId="43" fontId="17" fillId="2" borderId="20" xfId="3" applyNumberFormat="1" applyFont="1" applyFill="1" applyBorder="1" applyAlignment="1">
      <alignment horizontal="center" vertical="center"/>
    </xf>
    <xf numFmtId="41" fontId="17" fillId="2" borderId="0" xfId="0" applyNumberFormat="1" applyFont="1" applyFill="1" applyBorder="1"/>
    <xf numFmtId="43" fontId="17" fillId="2" borderId="13" xfId="3" applyFont="1" applyFill="1" applyBorder="1" applyAlignment="1">
      <alignment horizontal="center" vertical="center"/>
    </xf>
    <xf numFmtId="41" fontId="17" fillId="2" borderId="1" xfId="0" applyNumberFormat="1" applyFont="1" applyFill="1" applyBorder="1" applyAlignment="1">
      <alignment horizontal="right" vertical="center"/>
    </xf>
    <xf numFmtId="41" fontId="17" fillId="2" borderId="18" xfId="0" applyNumberFormat="1" applyFont="1" applyFill="1" applyBorder="1" applyAlignment="1">
      <alignment horizontal="center" vertical="center"/>
    </xf>
    <xf numFmtId="43" fontId="17" fillId="2" borderId="13" xfId="0" applyNumberFormat="1" applyFont="1" applyFill="1" applyBorder="1" applyAlignment="1">
      <alignment vertical="center"/>
    </xf>
    <xf numFmtId="0" fontId="16" fillId="0" borderId="0" xfId="0" applyFont="1" applyBorder="1" applyAlignment="1"/>
    <xf numFmtId="0" fontId="16" fillId="0" borderId="0" xfId="0" applyFont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 applyBorder="1"/>
    <xf numFmtId="0" fontId="17" fillId="0" borderId="0" xfId="0" applyFont="1" applyBorder="1" applyAlignment="1">
      <alignment vertic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wrapText="1"/>
    </xf>
    <xf numFmtId="0" fontId="16" fillId="0" borderId="0" xfId="0" applyFont="1" applyBorder="1" applyAlignment="1">
      <alignment horizontal="left"/>
    </xf>
    <xf numFmtId="0" fontId="18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6" fillId="0" borderId="0" xfId="0" applyFont="1" applyBorder="1"/>
    <xf numFmtId="41" fontId="16" fillId="3" borderId="9" xfId="0" applyNumberFormat="1" applyFont="1" applyFill="1" applyBorder="1" applyAlignment="1">
      <alignment horizontal="center" vertical="center"/>
    </xf>
    <xf numFmtId="41" fontId="16" fillId="3" borderId="15" xfId="0" applyNumberFormat="1" applyFont="1" applyFill="1" applyBorder="1" applyAlignment="1">
      <alignment horizontal="center" vertical="center"/>
    </xf>
    <xf numFmtId="41" fontId="16" fillId="3" borderId="2" xfId="0" applyNumberFormat="1" applyFont="1" applyFill="1" applyBorder="1" applyAlignment="1">
      <alignment horizontal="center" vertical="center"/>
    </xf>
    <xf numFmtId="41" fontId="16" fillId="3" borderId="26" xfId="0" applyNumberFormat="1" applyFont="1" applyFill="1" applyBorder="1" applyAlignment="1">
      <alignment horizontal="center" vertical="center"/>
    </xf>
    <xf numFmtId="41" fontId="16" fillId="3" borderId="22" xfId="0" applyNumberFormat="1" applyFont="1" applyFill="1" applyBorder="1" applyAlignment="1">
      <alignment horizontal="center" vertical="center"/>
    </xf>
    <xf numFmtId="43" fontId="16" fillId="3" borderId="2" xfId="0" applyNumberFormat="1" applyFont="1" applyFill="1" applyBorder="1" applyAlignment="1">
      <alignment horizontal="center" vertical="center"/>
    </xf>
    <xf numFmtId="43" fontId="16" fillId="3" borderId="26" xfId="0" applyNumberFormat="1" applyFont="1" applyFill="1" applyBorder="1" applyAlignment="1">
      <alignment horizontal="center" vertical="center"/>
    </xf>
    <xf numFmtId="43" fontId="16" fillId="3" borderId="15" xfId="0" applyNumberFormat="1" applyFont="1" applyFill="1" applyBorder="1" applyAlignment="1">
      <alignment horizontal="right" vertical="center"/>
    </xf>
    <xf numFmtId="41" fontId="16" fillId="3" borderId="9" xfId="0" applyNumberFormat="1" applyFont="1" applyFill="1" applyBorder="1" applyAlignment="1">
      <alignment horizontal="right" vertical="center"/>
    </xf>
    <xf numFmtId="0" fontId="16" fillId="0" borderId="23" xfId="0" applyFont="1" applyFill="1" applyBorder="1" applyAlignment="1">
      <alignment vertical="center" textRotation="90" wrapText="1"/>
    </xf>
    <xf numFmtId="41" fontId="17" fillId="2" borderId="18" xfId="0" applyNumberFormat="1" applyFont="1" applyFill="1" applyBorder="1" applyAlignment="1">
      <alignment horizontal="center" vertical="center" textRotation="90"/>
    </xf>
    <xf numFmtId="43" fontId="17" fillId="0" borderId="18" xfId="3" applyFont="1" applyFill="1" applyBorder="1" applyAlignment="1">
      <alignment textRotation="89" wrapText="1"/>
    </xf>
    <xf numFmtId="164" fontId="17" fillId="2" borderId="16" xfId="0" applyNumberFormat="1" applyFont="1" applyFill="1" applyBorder="1" applyAlignment="1">
      <alignment horizontal="left" textRotation="89" wrapText="1"/>
    </xf>
    <xf numFmtId="164" fontId="17" fillId="2" borderId="3" xfId="0" applyNumberFormat="1" applyFont="1" applyFill="1" applyBorder="1" applyAlignment="1">
      <alignment horizontal="center" textRotation="89" wrapText="1"/>
    </xf>
    <xf numFmtId="164" fontId="17" fillId="2" borderId="1" xfId="3" applyNumberFormat="1" applyFont="1" applyFill="1" applyBorder="1" applyAlignment="1">
      <alignment textRotation="89" wrapText="1"/>
    </xf>
    <xf numFmtId="164" fontId="17" fillId="2" borderId="20" xfId="3" applyNumberFormat="1" applyFont="1" applyFill="1" applyBorder="1" applyAlignment="1">
      <alignment textRotation="89" wrapText="1"/>
    </xf>
    <xf numFmtId="164" fontId="17" fillId="2" borderId="6" xfId="3" applyNumberFormat="1" applyFont="1" applyFill="1" applyBorder="1" applyAlignment="1">
      <alignment textRotation="89" wrapText="1"/>
    </xf>
    <xf numFmtId="0" fontId="23" fillId="2" borderId="1" xfId="0" applyFont="1" applyFill="1" applyBorder="1" applyAlignment="1">
      <alignment horizontal="center" vertical="center"/>
    </xf>
    <xf numFmtId="0" fontId="23" fillId="0" borderId="0" xfId="0" applyFont="1" applyBorder="1"/>
    <xf numFmtId="0" fontId="5" fillId="0" borderId="0" xfId="0" applyFont="1" applyBorder="1" applyAlignment="1">
      <alignment horizontal="left" vertical="center"/>
    </xf>
    <xf numFmtId="0" fontId="24" fillId="0" borderId="0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/>
    </xf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 vertical="top" wrapText="1"/>
    </xf>
    <xf numFmtId="41" fontId="25" fillId="2" borderId="1" xfId="0" applyNumberFormat="1" applyFont="1" applyFill="1" applyBorder="1" applyAlignment="1">
      <alignment horizontal="center" vertical="center"/>
    </xf>
    <xf numFmtId="41" fontId="25" fillId="2" borderId="1" xfId="0" applyNumberFormat="1" applyFont="1" applyFill="1" applyBorder="1" applyAlignment="1">
      <alignment vertical="center"/>
    </xf>
    <xf numFmtId="0" fontId="26" fillId="0" borderId="1" xfId="0" applyFont="1" applyBorder="1" applyAlignment="1"/>
    <xf numFmtId="0" fontId="0" fillId="0" borderId="1" xfId="0" applyBorder="1"/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3" fillId="0" borderId="0" xfId="2" applyFill="1" applyBorder="1" applyAlignment="1">
      <alignment horizont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41" fontId="5" fillId="3" borderId="1" xfId="0" applyNumberFormat="1" applyFont="1" applyFill="1" applyBorder="1" applyAlignment="1">
      <alignment horizontal="center" vertical="center"/>
    </xf>
    <xf numFmtId="41" fontId="5" fillId="3" borderId="1" xfId="0" applyNumberFormat="1" applyFont="1" applyFill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43" fontId="29" fillId="0" borderId="1" xfId="0" applyNumberFormat="1" applyFont="1" applyBorder="1"/>
    <xf numFmtId="43" fontId="11" fillId="0" borderId="1" xfId="3" applyFont="1" applyBorder="1" applyAlignment="1">
      <alignment vertical="center" wrapText="1"/>
    </xf>
    <xf numFmtId="43" fontId="29" fillId="0" borderId="1" xfId="0" applyNumberFormat="1" applyFont="1" applyBorder="1" applyAlignment="1">
      <alignment vertical="center" wrapText="1"/>
    </xf>
    <xf numFmtId="43" fontId="11" fillId="0" borderId="6" xfId="3" applyFont="1" applyFill="1" applyBorder="1" applyAlignment="1">
      <alignment vertical="center" wrapText="1"/>
    </xf>
    <xf numFmtId="43" fontId="29" fillId="0" borderId="1" xfId="3" applyFont="1" applyBorder="1"/>
    <xf numFmtId="43" fontId="29" fillId="0" borderId="1" xfId="3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0" fontId="28" fillId="0" borderId="2" xfId="0" applyFont="1" applyBorder="1"/>
    <xf numFmtId="41" fontId="20" fillId="3" borderId="1" xfId="0" applyNumberFormat="1" applyFont="1" applyFill="1" applyBorder="1" applyAlignment="1">
      <alignment horizontal="center" vertical="center"/>
    </xf>
    <xf numFmtId="41" fontId="22" fillId="2" borderId="1" xfId="0" applyNumberFormat="1" applyFont="1" applyFill="1" applyBorder="1" applyAlignment="1">
      <alignment vertical="center"/>
    </xf>
    <xf numFmtId="41" fontId="20" fillId="3" borderId="1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4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/>
    <xf numFmtId="41" fontId="22" fillId="2" borderId="1" xfId="0" applyNumberFormat="1" applyFont="1" applyFill="1" applyBorder="1" applyAlignment="1">
      <alignment horizontal="center" vertical="center"/>
    </xf>
    <xf numFmtId="0" fontId="22" fillId="2" borderId="1" xfId="3" applyNumberFormat="1" applyFont="1" applyFill="1" applyBorder="1" applyAlignment="1">
      <alignment horizontal="center" vertical="center"/>
    </xf>
    <xf numFmtId="0" fontId="22" fillId="2" borderId="1" xfId="0" applyNumberFormat="1" applyFont="1" applyFill="1" applyBorder="1" applyAlignment="1">
      <alignment horizontal="center" vertical="center"/>
    </xf>
    <xf numFmtId="41" fontId="22" fillId="2" borderId="1" xfId="0" applyNumberFormat="1" applyFont="1" applyFill="1" applyBorder="1" applyAlignment="1">
      <alignment horizontal="center" vertical="center" wrapText="1"/>
    </xf>
    <xf numFmtId="41" fontId="22" fillId="2" borderId="1" xfId="0" applyNumberFormat="1" applyFont="1" applyFill="1" applyBorder="1" applyAlignment="1">
      <alignment horizontal="left" vertical="center"/>
    </xf>
    <xf numFmtId="0" fontId="30" fillId="0" borderId="1" xfId="0" applyFont="1" applyBorder="1" applyAlignment="1">
      <alignment vertical="center" wrapText="1"/>
    </xf>
    <xf numFmtId="43" fontId="29" fillId="0" borderId="27" xfId="3" applyFont="1" applyBorder="1" applyAlignment="1">
      <alignment vertical="center" wrapText="1"/>
    </xf>
    <xf numFmtId="43" fontId="11" fillId="0" borderId="27" xfId="3" applyFont="1" applyBorder="1" applyAlignment="1">
      <alignment vertical="center" wrapText="1"/>
    </xf>
    <xf numFmtId="43" fontId="30" fillId="0" borderId="27" xfId="3" applyFont="1" applyBorder="1" applyAlignment="1">
      <alignment vertical="center" wrapText="1"/>
    </xf>
    <xf numFmtId="41" fontId="11" fillId="2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43" fontId="30" fillId="0" borderId="1" xfId="3" applyFont="1" applyBorder="1"/>
    <xf numFmtId="0" fontId="31" fillId="0" borderId="0" xfId="0" applyFont="1"/>
    <xf numFmtId="0" fontId="3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41" fontId="0" fillId="0" borderId="0" xfId="0" applyNumberFormat="1"/>
    <xf numFmtId="43" fontId="11" fillId="2" borderId="1" xfId="3" applyFont="1" applyFill="1" applyBorder="1" applyAlignment="1">
      <alignment horizontal="center" vertical="center"/>
    </xf>
    <xf numFmtId="43" fontId="21" fillId="3" borderId="1" xfId="3" applyFont="1" applyFill="1" applyBorder="1" applyAlignment="1">
      <alignment horizontal="center" vertical="center"/>
    </xf>
    <xf numFmtId="0" fontId="22" fillId="0" borderId="6" xfId="0" applyFont="1" applyFill="1" applyBorder="1"/>
    <xf numFmtId="0" fontId="16" fillId="7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27" fillId="0" borderId="6" xfId="0" applyFont="1" applyFill="1" applyBorder="1" applyAlignment="1">
      <alignment vertical="center" wrapText="1"/>
    </xf>
    <xf numFmtId="43" fontId="29" fillId="0" borderId="0" xfId="3" applyFont="1"/>
    <xf numFmtId="164" fontId="33" fillId="3" borderId="1" xfId="0" applyNumberFormat="1" applyFont="1" applyFill="1" applyBorder="1" applyAlignment="1">
      <alignment horizontal="center" vertical="center"/>
    </xf>
    <xf numFmtId="43" fontId="29" fillId="0" borderId="4" xfId="3" applyFont="1" applyBorder="1" applyAlignment="1">
      <alignment vertical="center" wrapText="1"/>
    </xf>
    <xf numFmtId="0" fontId="21" fillId="0" borderId="7" xfId="0" applyFont="1" applyBorder="1" applyAlignment="1">
      <alignment vertical="center"/>
    </xf>
    <xf numFmtId="0" fontId="21" fillId="0" borderId="7" xfId="0" applyFont="1" applyBorder="1" applyAlignment="1">
      <alignment horizontal="left" vertical="center"/>
    </xf>
    <xf numFmtId="0" fontId="22" fillId="2" borderId="0" xfId="0" applyNumberFormat="1" applyFont="1" applyFill="1" applyBorder="1" applyAlignment="1">
      <alignment horizontal="center" vertical="center"/>
    </xf>
    <xf numFmtId="0" fontId="24" fillId="0" borderId="1" xfId="2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6" fillId="4" borderId="10" xfId="0" applyFont="1" applyFill="1" applyBorder="1" applyAlignment="1">
      <alignment horizontal="center" vertical="center" wrapText="1"/>
    </xf>
    <xf numFmtId="41" fontId="16" fillId="3" borderId="24" xfId="0" applyNumberFormat="1" applyFont="1" applyFill="1" applyBorder="1" applyAlignment="1">
      <alignment horizontal="center" vertical="center"/>
    </xf>
    <xf numFmtId="43" fontId="17" fillId="0" borderId="31" xfId="3" applyFont="1" applyFill="1" applyBorder="1" applyAlignment="1">
      <alignment textRotation="89" wrapText="1"/>
    </xf>
    <xf numFmtId="0" fontId="16" fillId="0" borderId="31" xfId="0" applyFont="1" applyFill="1" applyBorder="1" applyAlignment="1">
      <alignment vertical="center" textRotation="90" wrapText="1"/>
    </xf>
    <xf numFmtId="41" fontId="17" fillId="2" borderId="14" xfId="0" applyNumberFormat="1" applyFont="1" applyFill="1" applyBorder="1" applyAlignment="1">
      <alignment horizontal="center" vertical="center" textRotation="90"/>
    </xf>
    <xf numFmtId="41" fontId="17" fillId="2" borderId="14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textRotation="90" wrapText="1"/>
    </xf>
    <xf numFmtId="0" fontId="16" fillId="10" borderId="4" xfId="0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left" textRotation="89" wrapText="1"/>
    </xf>
    <xf numFmtId="0" fontId="16" fillId="8" borderId="10" xfId="0" applyFont="1" applyFill="1" applyBorder="1" applyAlignment="1">
      <alignment horizontal="center" vertical="center" wrapText="1"/>
    </xf>
    <xf numFmtId="164" fontId="17" fillId="2" borderId="4" xfId="3" applyNumberFormat="1" applyFont="1" applyFill="1" applyBorder="1" applyAlignment="1">
      <alignment textRotation="89" wrapText="1"/>
    </xf>
    <xf numFmtId="43" fontId="17" fillId="2" borderId="4" xfId="3" applyNumberFormat="1" applyFont="1" applyFill="1" applyBorder="1" applyAlignment="1">
      <alignment horizontal="center" vertical="center"/>
    </xf>
    <xf numFmtId="43" fontId="17" fillId="2" borderId="4" xfId="3" applyNumberFormat="1" applyFont="1" applyFill="1" applyBorder="1" applyAlignment="1">
      <alignment vertical="center"/>
    </xf>
    <xf numFmtId="43" fontId="16" fillId="3" borderId="9" xfId="0" applyNumberFormat="1" applyFont="1" applyFill="1" applyBorder="1" applyAlignment="1">
      <alignment horizontal="center" vertical="center"/>
    </xf>
    <xf numFmtId="0" fontId="16" fillId="3" borderId="2" xfId="0" applyNumberFormat="1" applyFont="1" applyFill="1" applyBorder="1" applyAlignment="1">
      <alignment horizontal="center" vertical="center"/>
    </xf>
    <xf numFmtId="0" fontId="17" fillId="0" borderId="0" xfId="0" applyNumberFormat="1" applyFont="1" applyBorder="1"/>
    <xf numFmtId="43" fontId="17" fillId="2" borderId="3" xfId="3" applyFont="1" applyFill="1" applyBorder="1" applyAlignment="1">
      <alignment horizontal="center" textRotation="89" wrapText="1"/>
    </xf>
    <xf numFmtId="41" fontId="17" fillId="0" borderId="0" xfId="0" applyNumberFormat="1" applyFont="1" applyBorder="1"/>
    <xf numFmtId="0" fontId="16" fillId="3" borderId="0" xfId="0" applyFont="1" applyFill="1" applyBorder="1" applyAlignment="1">
      <alignment horizontal="center" vertical="center"/>
    </xf>
    <xf numFmtId="41" fontId="16" fillId="3" borderId="0" xfId="0" applyNumberFormat="1" applyFont="1" applyFill="1" applyBorder="1" applyAlignment="1">
      <alignment horizontal="center" vertical="center"/>
    </xf>
    <xf numFmtId="0" fontId="16" fillId="3" borderId="0" xfId="0" applyNumberFormat="1" applyFont="1" applyFill="1" applyBorder="1" applyAlignment="1">
      <alignment horizontal="center" vertical="center"/>
    </xf>
    <xf numFmtId="43" fontId="16" fillId="3" borderId="0" xfId="0" applyNumberFormat="1" applyFont="1" applyFill="1" applyBorder="1" applyAlignment="1">
      <alignment horizontal="center" vertical="center"/>
    </xf>
    <xf numFmtId="43" fontId="16" fillId="3" borderId="0" xfId="0" applyNumberFormat="1" applyFont="1" applyFill="1" applyBorder="1" applyAlignment="1">
      <alignment horizontal="right" vertical="center"/>
    </xf>
    <xf numFmtId="41" fontId="16" fillId="3" borderId="0" xfId="0" applyNumberFormat="1" applyFont="1" applyFill="1" applyBorder="1" applyAlignment="1">
      <alignment horizontal="right" vertical="center"/>
    </xf>
    <xf numFmtId="43" fontId="17" fillId="0" borderId="0" xfId="0" applyNumberFormat="1" applyFont="1" applyBorder="1"/>
    <xf numFmtId="164" fontId="17" fillId="2" borderId="1" xfId="3" applyNumberFormat="1" applyFont="1" applyFill="1" applyBorder="1" applyAlignment="1">
      <alignment wrapText="1"/>
    </xf>
    <xf numFmtId="164" fontId="17" fillId="2" borderId="6" xfId="3" applyNumberFormat="1" applyFont="1" applyFill="1" applyBorder="1" applyAlignment="1">
      <alignment wrapText="1"/>
    </xf>
    <xf numFmtId="164" fontId="0" fillId="0" borderId="0" xfId="0" applyNumberFormat="1"/>
    <xf numFmtId="164" fontId="34" fillId="0" borderId="0" xfId="0" applyNumberFormat="1" applyFont="1"/>
    <xf numFmtId="164" fontId="17" fillId="2" borderId="4" xfId="3" applyNumberFormat="1" applyFont="1" applyFill="1" applyBorder="1" applyAlignment="1">
      <alignment wrapText="1"/>
    </xf>
    <xf numFmtId="164" fontId="17" fillId="2" borderId="20" xfId="3" applyNumberFormat="1" applyFont="1" applyFill="1" applyBorder="1" applyAlignment="1">
      <alignment wrapText="1"/>
    </xf>
    <xf numFmtId="164" fontId="17" fillId="2" borderId="1" xfId="3" applyNumberFormat="1" applyFont="1" applyFill="1" applyBorder="1" applyAlignment="1">
      <alignment horizontal="right" wrapText="1"/>
    </xf>
    <xf numFmtId="164" fontId="11" fillId="2" borderId="1" xfId="3" applyNumberFormat="1" applyFont="1" applyFill="1" applyBorder="1" applyAlignment="1">
      <alignment horizontal="right" wrapText="1"/>
    </xf>
    <xf numFmtId="164" fontId="11" fillId="2" borderId="1" xfId="3" applyNumberFormat="1" applyFont="1" applyFill="1" applyBorder="1" applyAlignment="1">
      <alignment wrapText="1"/>
    </xf>
    <xf numFmtId="164" fontId="11" fillId="2" borderId="20" xfId="3" applyNumberFormat="1" applyFont="1" applyFill="1" applyBorder="1" applyAlignment="1">
      <alignment wrapText="1"/>
    </xf>
    <xf numFmtId="43" fontId="0" fillId="0" borderId="0" xfId="3" applyFont="1"/>
    <xf numFmtId="164" fontId="11" fillId="2" borderId="6" xfId="3" applyNumberFormat="1" applyFont="1" applyFill="1" applyBorder="1" applyAlignment="1">
      <alignment wrapText="1"/>
    </xf>
    <xf numFmtId="164" fontId="11" fillId="2" borderId="4" xfId="3" applyNumberFormat="1" applyFont="1" applyFill="1" applyBorder="1" applyAlignment="1">
      <alignment wrapText="1"/>
    </xf>
    <xf numFmtId="43" fontId="11" fillId="2" borderId="1" xfId="3" applyFont="1" applyFill="1" applyBorder="1" applyAlignment="1">
      <alignment horizontal="right" wrapText="1"/>
    </xf>
    <xf numFmtId="43" fontId="11" fillId="2" borderId="20" xfId="3" applyFont="1" applyFill="1" applyBorder="1" applyAlignment="1">
      <alignment horizontal="right" wrapText="1"/>
    </xf>
    <xf numFmtId="43" fontId="11" fillId="0" borderId="0" xfId="3" applyFont="1" applyAlignment="1">
      <alignment horizontal="right"/>
    </xf>
    <xf numFmtId="0" fontId="16" fillId="7" borderId="1" xfId="0" applyFont="1" applyFill="1" applyBorder="1" applyAlignment="1">
      <alignment horizontal="center" vertical="center" wrapText="1"/>
    </xf>
    <xf numFmtId="43" fontId="17" fillId="0" borderId="0" xfId="3" applyFont="1" applyBorder="1"/>
    <xf numFmtId="41" fontId="35" fillId="2" borderId="13" xfId="0" applyNumberFormat="1" applyFont="1" applyFill="1" applyBorder="1" applyAlignment="1">
      <alignment horizontal="right" vertical="center"/>
    </xf>
    <xf numFmtId="41" fontId="35" fillId="2" borderId="1" xfId="0" applyNumberFormat="1" applyFont="1" applyFill="1" applyBorder="1" applyAlignment="1">
      <alignment horizontal="center" vertical="center"/>
    </xf>
    <xf numFmtId="41" fontId="35" fillId="2" borderId="4" xfId="0" applyNumberFormat="1" applyFont="1" applyFill="1" applyBorder="1" applyAlignment="1">
      <alignment horizontal="center" vertical="center"/>
    </xf>
    <xf numFmtId="41" fontId="35" fillId="2" borderId="20" xfId="0" applyNumberFormat="1" applyFont="1" applyFill="1" applyBorder="1" applyAlignment="1">
      <alignment horizontal="center" vertical="center"/>
    </xf>
    <xf numFmtId="0" fontId="36" fillId="0" borderId="31" xfId="0" applyFont="1" applyFill="1" applyBorder="1" applyAlignment="1">
      <alignment vertical="center" textRotation="90" wrapText="1"/>
    </xf>
    <xf numFmtId="0" fontId="36" fillId="0" borderId="1" xfId="0" applyFont="1" applyFill="1" applyBorder="1" applyAlignment="1">
      <alignment vertical="center" textRotation="90" wrapText="1"/>
    </xf>
    <xf numFmtId="0" fontId="37" fillId="0" borderId="1" xfId="0" applyFont="1" applyBorder="1" applyAlignment="1">
      <alignment textRotation="90"/>
    </xf>
    <xf numFmtId="43" fontId="35" fillId="2" borderId="1" xfId="3" applyNumberFormat="1" applyFont="1" applyFill="1" applyBorder="1" applyAlignment="1">
      <alignment horizontal="center" vertical="center"/>
    </xf>
    <xf numFmtId="0" fontId="35" fillId="2" borderId="1" xfId="3" applyNumberFormat="1" applyFont="1" applyFill="1" applyBorder="1" applyAlignment="1">
      <alignment horizontal="center" vertical="center" textRotation="90"/>
    </xf>
    <xf numFmtId="0" fontId="37" fillId="2" borderId="0" xfId="0" applyFont="1" applyFill="1"/>
    <xf numFmtId="41" fontId="35" fillId="2" borderId="8" xfId="0" applyNumberFormat="1" applyFont="1" applyFill="1" applyBorder="1" applyAlignment="1">
      <alignment horizontal="center" vertical="center"/>
    </xf>
    <xf numFmtId="41" fontId="35" fillId="2" borderId="0" xfId="0" applyNumberFormat="1" applyFont="1" applyFill="1" applyBorder="1"/>
    <xf numFmtId="41" fontId="35" fillId="2" borderId="1" xfId="0" applyNumberFormat="1" applyFont="1" applyFill="1" applyBorder="1" applyAlignment="1">
      <alignment vertical="center"/>
    </xf>
    <xf numFmtId="43" fontId="35" fillId="2" borderId="8" xfId="3" applyFont="1" applyFill="1" applyBorder="1" applyAlignment="1">
      <alignment horizontal="left" vertical="center"/>
    </xf>
    <xf numFmtId="41" fontId="35" fillId="2" borderId="1" xfId="0" applyNumberFormat="1" applyFont="1" applyFill="1" applyBorder="1" applyAlignment="1">
      <alignment horizontal="right" vertical="center"/>
    </xf>
    <xf numFmtId="41" fontId="34" fillId="0" borderId="0" xfId="0" applyNumberFormat="1" applyFont="1"/>
    <xf numFmtId="41" fontId="23" fillId="2" borderId="1" xfId="0" applyNumberFormat="1" applyFont="1" applyFill="1" applyBorder="1" applyAlignment="1">
      <alignment horizontal="center" vertical="center"/>
    </xf>
    <xf numFmtId="43" fontId="11" fillId="0" borderId="1" xfId="0" applyNumberFormat="1" applyFont="1" applyBorder="1" applyAlignment="1">
      <alignment vertical="center" wrapText="1"/>
    </xf>
    <xf numFmtId="43" fontId="11" fillId="0" borderId="1" xfId="3" applyFont="1" applyBorder="1"/>
    <xf numFmtId="0" fontId="11" fillId="0" borderId="1" xfId="0" applyFont="1" applyBorder="1"/>
    <xf numFmtId="41" fontId="23" fillId="0" borderId="0" xfId="0" applyNumberFormat="1" applyFont="1" applyBorder="1"/>
    <xf numFmtId="164" fontId="11" fillId="2" borderId="1" xfId="0" applyNumberFormat="1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6" fillId="3" borderId="9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7" borderId="20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16" fillId="9" borderId="19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/>
    </xf>
    <xf numFmtId="0" fontId="16" fillId="0" borderId="24" xfId="0" applyFont="1" applyFill="1" applyBorder="1" applyAlignment="1">
      <alignment horizontal="left" vertical="top" textRotation="92" wrapText="1"/>
    </xf>
    <xf numFmtId="0" fontId="16" fillId="0" borderId="28" xfId="0" applyFont="1" applyFill="1" applyBorder="1" applyAlignment="1">
      <alignment horizontal="left" vertical="top" textRotation="92" wrapText="1"/>
    </xf>
    <xf numFmtId="0" fontId="16" fillId="0" borderId="30" xfId="0" applyFont="1" applyFill="1" applyBorder="1" applyAlignment="1">
      <alignment horizontal="left" vertical="top" textRotation="92" wrapText="1"/>
    </xf>
    <xf numFmtId="0" fontId="16" fillId="0" borderId="29" xfId="0" applyFont="1" applyFill="1" applyBorder="1" applyAlignment="1">
      <alignment horizontal="left" vertical="top" textRotation="92" wrapText="1"/>
    </xf>
    <xf numFmtId="0" fontId="16" fillId="0" borderId="31" xfId="0" applyFont="1" applyFill="1" applyBorder="1" applyAlignment="1">
      <alignment horizontal="left" vertical="top" textRotation="92" wrapText="1"/>
    </xf>
    <xf numFmtId="0" fontId="16" fillId="0" borderId="32" xfId="0" applyFont="1" applyFill="1" applyBorder="1" applyAlignment="1">
      <alignment horizontal="left" vertical="top" textRotation="92" wrapText="1"/>
    </xf>
    <xf numFmtId="0" fontId="24" fillId="0" borderId="0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1" wrapText="1"/>
    </xf>
    <xf numFmtId="0" fontId="5" fillId="0" borderId="6" xfId="0" applyFont="1" applyBorder="1" applyAlignment="1">
      <alignment horizontal="center" vertical="center" textRotation="91" wrapText="1"/>
    </xf>
    <xf numFmtId="0" fontId="5" fillId="0" borderId="3" xfId="0" applyFont="1" applyBorder="1" applyAlignment="1">
      <alignment horizontal="center" vertical="center" textRotation="91" wrapText="1"/>
    </xf>
    <xf numFmtId="0" fontId="5" fillId="3" borderId="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4" fillId="0" borderId="1" xfId="2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4" fillId="0" borderId="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4" fillId="0" borderId="8" xfId="2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</cellXfs>
  <cellStyles count="4">
    <cellStyle name="Comma" xfId="3" builtinId="3"/>
    <cellStyle name="Comma [0]" xfId="1" builtinId="6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66CCFF"/>
      <color rgb="FF6D8838"/>
      <color rgb="FF81A0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2047875</xdr:colOff>
      <xdr:row>4</xdr:row>
      <xdr:rowOff>171450</xdr:rowOff>
    </xdr:from>
    <xdr:to>
      <xdr:col>2</xdr:col>
      <xdr:colOff>241172</xdr:colOff>
      <xdr:row>6</xdr:row>
      <xdr:rowOff>152400</xdr:rowOff>
    </xdr:to>
    <xdr:sp macro="" textlink="">
      <xdr:nvSpPr>
        <xdr:cNvPr id="2" name="Right Brace 1"/>
        <xdr:cNvSpPr/>
      </xdr:nvSpPr>
      <xdr:spPr>
        <a:xfrm>
          <a:off x="2371725" y="952500"/>
          <a:ext cx="250697" cy="4000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C129"/>
  <sheetViews>
    <sheetView zoomScale="40" zoomScaleNormal="40" workbookViewId="0">
      <selection activeCell="AF20" sqref="AF20"/>
    </sheetView>
  </sheetViews>
  <sheetFormatPr defaultRowHeight="15" x14ac:dyDescent="0.25"/>
  <cols>
    <col min="1" max="1" width="14.140625" customWidth="1"/>
    <col min="2" max="2" width="26.85546875" customWidth="1"/>
    <col min="3" max="3" width="14.140625" hidden="1" customWidth="1"/>
    <col min="4" max="4" width="13.5703125" customWidth="1"/>
    <col min="5" max="5" width="16.140625" customWidth="1"/>
    <col min="6" max="6" width="14" customWidth="1"/>
    <col min="7" max="7" width="8.7109375" customWidth="1"/>
    <col min="8" max="8" width="7.7109375" customWidth="1"/>
    <col min="9" max="9" width="9.5703125" customWidth="1"/>
    <col min="10" max="10" width="7.7109375" customWidth="1"/>
    <col min="11" max="11" width="9.5703125" customWidth="1"/>
    <col min="12" max="12" width="10.5703125" customWidth="1"/>
    <col min="13" max="13" width="7.7109375" customWidth="1"/>
    <col min="14" max="14" width="9.5703125" customWidth="1"/>
    <col min="15" max="15" width="11.7109375" customWidth="1"/>
    <col min="16" max="17" width="7.7109375" customWidth="1"/>
    <col min="18" max="18" width="10.28515625" customWidth="1"/>
    <col min="19" max="19" width="17.28515625" customWidth="1"/>
    <col min="20" max="20" width="14.85546875" customWidth="1"/>
    <col min="21" max="21" width="11.140625" customWidth="1"/>
    <col min="22" max="22" width="15.85546875" customWidth="1"/>
    <col min="23" max="23" width="14" customWidth="1"/>
    <col min="24" max="24" width="10" customWidth="1"/>
    <col min="25" max="25" width="10.42578125" customWidth="1"/>
    <col min="26" max="26" width="10.28515625" customWidth="1"/>
    <col min="27" max="27" width="9.5703125" customWidth="1"/>
    <col min="28" max="28" width="10" customWidth="1"/>
    <col min="29" max="29" width="9.28515625" customWidth="1"/>
    <col min="30" max="30" width="9" customWidth="1"/>
    <col min="31" max="31" width="10" customWidth="1"/>
    <col min="32" max="32" width="11.140625" customWidth="1"/>
    <col min="33" max="33" width="10.7109375" customWidth="1"/>
    <col min="34" max="34" width="9.28515625" customWidth="1"/>
    <col min="35" max="35" width="10.28515625" customWidth="1"/>
    <col min="36" max="36" width="8.28515625" customWidth="1"/>
    <col min="37" max="37" width="22" customWidth="1"/>
    <col min="38" max="38" width="17.140625" customWidth="1"/>
    <col min="39" max="39" width="18.7109375" customWidth="1"/>
    <col min="40" max="40" width="16.5703125" customWidth="1"/>
    <col min="41" max="41" width="9" customWidth="1"/>
    <col min="42" max="42" width="7.28515625" customWidth="1"/>
    <col min="43" max="43" width="9.7109375" customWidth="1"/>
    <col min="44" max="44" width="7.28515625" customWidth="1"/>
    <col min="45" max="45" width="10.42578125" customWidth="1"/>
    <col min="46" max="46" width="24.42578125" customWidth="1"/>
    <col min="47" max="47" width="22.7109375" customWidth="1"/>
    <col min="48" max="48" width="9.42578125" style="28" customWidth="1"/>
    <col min="49" max="50" width="8.28515625" customWidth="1"/>
  </cols>
  <sheetData>
    <row r="1" spans="1:81" ht="29.25" customHeight="1" x14ac:dyDescent="0.25">
      <c r="A1" s="262" t="s">
        <v>55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</row>
    <row r="2" spans="1:81" ht="29.25" customHeight="1" x14ac:dyDescent="0.25">
      <c r="A2" s="262" t="s">
        <v>264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2"/>
    </row>
    <row r="3" spans="1:81" ht="28.5" customHeight="1" x14ac:dyDescent="0.35">
      <c r="A3" s="275" t="s">
        <v>52</v>
      </c>
      <c r="B3" s="275"/>
      <c r="C3" s="275"/>
      <c r="D3" s="275"/>
      <c r="E3" s="275"/>
      <c r="F3" s="275"/>
      <c r="G3" s="275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4"/>
    </row>
    <row r="4" spans="1:81" ht="51.75" customHeight="1" x14ac:dyDescent="0.25">
      <c r="A4" s="263" t="s">
        <v>12</v>
      </c>
      <c r="B4" s="263" t="s">
        <v>24</v>
      </c>
      <c r="C4" s="266" t="s">
        <v>14</v>
      </c>
      <c r="D4" s="259" t="s">
        <v>44</v>
      </c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9"/>
      <c r="S4" s="276" t="s">
        <v>249</v>
      </c>
      <c r="T4" s="277"/>
      <c r="U4" s="259" t="s">
        <v>45</v>
      </c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9"/>
      <c r="AJ4" s="270" t="s">
        <v>8</v>
      </c>
      <c r="AK4" s="271"/>
      <c r="AL4" s="271"/>
      <c r="AM4" s="271"/>
      <c r="AN4" s="271"/>
      <c r="AO4" s="271"/>
      <c r="AP4" s="271"/>
      <c r="AQ4" s="271"/>
      <c r="AR4" s="271"/>
      <c r="AS4" s="271"/>
      <c r="AT4" s="272" t="s">
        <v>9</v>
      </c>
      <c r="AU4" s="263" t="s">
        <v>13</v>
      </c>
    </row>
    <row r="5" spans="1:81" ht="57" customHeight="1" x14ac:dyDescent="0.25">
      <c r="A5" s="264"/>
      <c r="B5" s="264"/>
      <c r="C5" s="267"/>
      <c r="D5" s="254" t="s">
        <v>15</v>
      </c>
      <c r="E5" s="255"/>
      <c r="F5" s="255"/>
      <c r="G5" s="256" t="s">
        <v>48</v>
      </c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8"/>
      <c r="S5" s="280"/>
      <c r="T5" s="281"/>
      <c r="U5" s="259" t="s">
        <v>42</v>
      </c>
      <c r="V5" s="260"/>
      <c r="W5" s="261"/>
      <c r="X5" s="245" t="s">
        <v>49</v>
      </c>
      <c r="Y5" s="245"/>
      <c r="Z5" s="245"/>
      <c r="AA5" s="245"/>
      <c r="AB5" s="245"/>
      <c r="AC5" s="245"/>
      <c r="AD5" s="245"/>
      <c r="AE5" s="245"/>
      <c r="AF5" s="245"/>
      <c r="AG5" s="246"/>
      <c r="AH5" s="246"/>
      <c r="AI5" s="247"/>
      <c r="AJ5" s="248" t="s">
        <v>0</v>
      </c>
      <c r="AK5" s="250" t="s">
        <v>1</v>
      </c>
      <c r="AL5" s="250"/>
      <c r="AM5" s="250"/>
      <c r="AN5" s="251"/>
      <c r="AO5" s="252" t="s">
        <v>2</v>
      </c>
      <c r="AP5" s="252" t="s">
        <v>3</v>
      </c>
      <c r="AQ5" s="252" t="s">
        <v>4</v>
      </c>
      <c r="AR5" s="252" t="s">
        <v>5</v>
      </c>
      <c r="AS5" s="238" t="s">
        <v>6</v>
      </c>
      <c r="AT5" s="273"/>
      <c r="AU5" s="264"/>
    </row>
    <row r="6" spans="1:81" ht="153.75" customHeight="1" x14ac:dyDescent="0.25">
      <c r="A6" s="265"/>
      <c r="B6" s="265"/>
      <c r="C6" s="268"/>
      <c r="D6" s="35" t="s">
        <v>10</v>
      </c>
      <c r="E6" s="36" t="s">
        <v>11</v>
      </c>
      <c r="F6" s="37" t="s">
        <v>7</v>
      </c>
      <c r="G6" s="38" t="s">
        <v>245</v>
      </c>
      <c r="H6" s="38" t="s">
        <v>246</v>
      </c>
      <c r="I6" s="38" t="s">
        <v>17</v>
      </c>
      <c r="J6" s="38" t="s">
        <v>247</v>
      </c>
      <c r="K6" s="38" t="s">
        <v>23</v>
      </c>
      <c r="L6" s="38" t="s">
        <v>19</v>
      </c>
      <c r="M6" s="38" t="s">
        <v>16</v>
      </c>
      <c r="N6" s="38" t="s">
        <v>20</v>
      </c>
      <c r="O6" s="38" t="s">
        <v>21</v>
      </c>
      <c r="P6" s="39" t="s">
        <v>22</v>
      </c>
      <c r="Q6" s="172" t="s">
        <v>248</v>
      </c>
      <c r="R6" s="180" t="s">
        <v>18</v>
      </c>
      <c r="S6" s="179" t="s">
        <v>239</v>
      </c>
      <c r="T6" s="179" t="s">
        <v>240</v>
      </c>
      <c r="U6" s="40" t="s">
        <v>10</v>
      </c>
      <c r="V6" s="40" t="s">
        <v>11</v>
      </c>
      <c r="W6" s="160" t="s">
        <v>7</v>
      </c>
      <c r="X6" s="41" t="s">
        <v>245</v>
      </c>
      <c r="Y6" s="41" t="s">
        <v>246</v>
      </c>
      <c r="Z6" s="41" t="s">
        <v>17</v>
      </c>
      <c r="AA6" s="41" t="s">
        <v>247</v>
      </c>
      <c r="AB6" s="41" t="s">
        <v>23</v>
      </c>
      <c r="AC6" s="41" t="s">
        <v>19</v>
      </c>
      <c r="AD6" s="41" t="s">
        <v>16</v>
      </c>
      <c r="AE6" s="41" t="s">
        <v>20</v>
      </c>
      <c r="AF6" s="41" t="s">
        <v>21</v>
      </c>
      <c r="AG6" s="182" t="s">
        <v>22</v>
      </c>
      <c r="AH6" s="182" t="s">
        <v>248</v>
      </c>
      <c r="AI6" s="42" t="s">
        <v>18</v>
      </c>
      <c r="AJ6" s="249"/>
      <c r="AK6" s="43" t="s">
        <v>250</v>
      </c>
      <c r="AL6" s="43" t="s">
        <v>251</v>
      </c>
      <c r="AM6" s="43" t="s">
        <v>252</v>
      </c>
      <c r="AN6" s="43" t="s">
        <v>253</v>
      </c>
      <c r="AO6" s="253"/>
      <c r="AP6" s="253"/>
      <c r="AQ6" s="253"/>
      <c r="AR6" s="253"/>
      <c r="AS6" s="239"/>
      <c r="AT6" s="274"/>
      <c r="AU6" s="265"/>
      <c r="AV6" s="29"/>
      <c r="AW6" s="1"/>
      <c r="AX6" s="2"/>
      <c r="AY6" s="2"/>
      <c r="AZ6" s="2"/>
      <c r="BA6" s="2"/>
      <c r="BB6" s="2"/>
      <c r="BC6" s="3"/>
      <c r="BD6" s="4"/>
      <c r="BE6" s="4"/>
      <c r="BF6" s="5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4"/>
      <c r="BS6" s="7"/>
      <c r="BT6" s="8"/>
      <c r="BU6" s="8"/>
      <c r="BV6" s="8"/>
      <c r="BW6" s="8"/>
      <c r="BX6" s="8"/>
      <c r="BY6" s="8"/>
      <c r="BZ6" s="9"/>
      <c r="CA6" s="9"/>
      <c r="CB6" s="9"/>
      <c r="CC6" s="9"/>
    </row>
    <row r="7" spans="1:81" s="9" customFormat="1" ht="126.75" customHeight="1" x14ac:dyDescent="0.45">
      <c r="A7" s="44"/>
      <c r="B7" s="45" t="s">
        <v>53</v>
      </c>
      <c r="C7" s="46">
        <v>672</v>
      </c>
      <c r="D7" s="216">
        <v>24</v>
      </c>
      <c r="E7" s="217">
        <v>28</v>
      </c>
      <c r="F7" s="217">
        <f>SUM(D7+E7)</f>
        <v>52</v>
      </c>
      <c r="G7" s="217"/>
      <c r="H7" s="217"/>
      <c r="I7" s="217">
        <v>11</v>
      </c>
      <c r="J7" s="217"/>
      <c r="K7" s="217"/>
      <c r="L7" s="217">
        <v>3</v>
      </c>
      <c r="M7" s="217"/>
      <c r="N7" s="217">
        <v>8</v>
      </c>
      <c r="O7" s="217">
        <v>28</v>
      </c>
      <c r="P7" s="218"/>
      <c r="Q7" s="218"/>
      <c r="R7" s="219">
        <v>2</v>
      </c>
      <c r="S7" s="220"/>
      <c r="T7" s="221"/>
      <c r="U7" s="222">
        <v>3.5550000000000002</v>
      </c>
      <c r="V7" s="222">
        <v>0.93899999999999995</v>
      </c>
      <c r="W7" s="222">
        <f>SUM(V7+U7)</f>
        <v>4.4939999999999998</v>
      </c>
      <c r="X7" s="223"/>
      <c r="Y7" s="223"/>
      <c r="Z7" s="224">
        <v>1.95</v>
      </c>
      <c r="AA7" s="225"/>
      <c r="AB7" s="224"/>
      <c r="AC7" s="224">
        <v>0.375</v>
      </c>
      <c r="AD7" s="224"/>
      <c r="AE7" s="224">
        <v>1.08</v>
      </c>
      <c r="AF7" s="224">
        <v>0.98899999999999999</v>
      </c>
      <c r="AG7" s="224"/>
      <c r="AH7" s="224"/>
      <c r="AI7" s="224">
        <v>0.1</v>
      </c>
      <c r="AJ7" s="226"/>
      <c r="AK7" s="217">
        <v>13</v>
      </c>
      <c r="AL7" s="217"/>
      <c r="AM7" s="217"/>
      <c r="AN7" s="217">
        <v>4</v>
      </c>
      <c r="AO7" s="217">
        <v>5</v>
      </c>
      <c r="AP7" s="217"/>
      <c r="AQ7" s="217">
        <v>18</v>
      </c>
      <c r="AR7" s="227"/>
      <c r="AS7" s="228">
        <v>12</v>
      </c>
      <c r="AT7" s="229">
        <v>0.41699999999999998</v>
      </c>
      <c r="AU7" s="230">
        <v>14262</v>
      </c>
      <c r="AV7" s="30"/>
      <c r="AW7" s="10"/>
      <c r="AX7" s="10"/>
      <c r="AY7" s="24"/>
      <c r="AZ7" s="25"/>
      <c r="BA7" s="26"/>
      <c r="BB7" s="27"/>
      <c r="BC7" s="25"/>
      <c r="BD7" s="25"/>
      <c r="BE7" s="27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2"/>
      <c r="BS7" s="16"/>
      <c r="BT7" s="8"/>
      <c r="BU7" s="8"/>
      <c r="BV7" s="8"/>
      <c r="BW7" s="8"/>
      <c r="BX7" s="8"/>
      <c r="BY7" s="8"/>
    </row>
    <row r="8" spans="1:81" ht="29.25" customHeight="1" x14ac:dyDescent="0.25">
      <c r="A8" s="44"/>
      <c r="B8" s="45"/>
      <c r="C8" s="46">
        <v>540</v>
      </c>
      <c r="D8" s="47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6"/>
      <c r="Q8" s="46"/>
      <c r="R8" s="49"/>
      <c r="S8" s="84"/>
      <c r="T8" s="176"/>
      <c r="U8" s="52"/>
      <c r="V8" s="48"/>
      <c r="W8" s="48"/>
      <c r="X8" s="50"/>
      <c r="Y8" s="50"/>
      <c r="Z8" s="50"/>
      <c r="AA8" s="50"/>
      <c r="AB8" s="50"/>
      <c r="AC8" s="50"/>
      <c r="AD8" s="50"/>
      <c r="AE8" s="50"/>
      <c r="AF8" s="50"/>
      <c r="AG8" s="185"/>
      <c r="AH8" s="185"/>
      <c r="AI8" s="51"/>
      <c r="AJ8" s="52"/>
      <c r="AK8" s="48"/>
      <c r="AL8" s="48"/>
      <c r="AM8" s="48"/>
      <c r="AN8" s="48"/>
      <c r="AO8" s="48"/>
      <c r="AP8" s="48"/>
      <c r="AQ8" s="48"/>
      <c r="AR8" s="48"/>
      <c r="AS8" s="46"/>
      <c r="AT8" s="53"/>
      <c r="AU8" s="58"/>
      <c r="AV8" s="30"/>
      <c r="AW8" s="10"/>
      <c r="AX8" s="10"/>
      <c r="AY8" s="11"/>
      <c r="AZ8" s="12"/>
      <c r="BA8" s="13"/>
      <c r="BB8" s="14"/>
      <c r="BC8" s="12"/>
      <c r="BD8" s="12"/>
      <c r="BE8" s="14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2"/>
      <c r="BS8" s="16"/>
      <c r="BT8" s="8"/>
      <c r="BU8" s="8"/>
      <c r="BV8" s="8"/>
      <c r="BW8" s="8"/>
      <c r="BX8" s="8"/>
      <c r="BY8" s="8"/>
      <c r="BZ8" s="9"/>
      <c r="CA8" s="9"/>
      <c r="CB8" s="9"/>
      <c r="CC8" s="9"/>
    </row>
    <row r="9" spans="1:81" ht="18" customHeight="1" x14ac:dyDescent="0.25">
      <c r="A9" s="44"/>
      <c r="B9" s="45"/>
      <c r="C9" s="46">
        <v>297</v>
      </c>
      <c r="D9" s="47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6"/>
      <c r="Q9" s="46"/>
      <c r="R9" s="49"/>
      <c r="S9" s="84"/>
      <c r="T9" s="176"/>
      <c r="U9" s="52"/>
      <c r="V9" s="48"/>
      <c r="W9" s="48"/>
      <c r="X9" s="50"/>
      <c r="Y9" s="50"/>
      <c r="Z9" s="50"/>
      <c r="AA9" s="50"/>
      <c r="AB9" s="50"/>
      <c r="AC9" s="50"/>
      <c r="AD9" s="50"/>
      <c r="AE9" s="50"/>
      <c r="AF9" s="50"/>
      <c r="AG9" s="185"/>
      <c r="AH9" s="185"/>
      <c r="AI9" s="51"/>
      <c r="AJ9" s="52"/>
      <c r="AK9" s="48"/>
      <c r="AL9" s="48"/>
      <c r="AM9" s="48"/>
      <c r="AN9" s="48"/>
      <c r="AO9" s="48"/>
      <c r="AP9" s="48"/>
      <c r="AQ9" s="48"/>
      <c r="AR9" s="48"/>
      <c r="AS9" s="46"/>
      <c r="AT9" s="53"/>
      <c r="AU9" s="58"/>
      <c r="AV9" s="30"/>
      <c r="AW9" s="10"/>
      <c r="AX9" s="10"/>
      <c r="AY9" s="11"/>
      <c r="AZ9" s="12"/>
      <c r="BA9" s="13"/>
      <c r="BB9" s="14"/>
      <c r="BC9" s="12"/>
      <c r="BD9" s="12"/>
      <c r="BE9" s="14"/>
      <c r="BF9" s="15"/>
      <c r="BG9" s="15"/>
      <c r="BH9" s="15"/>
      <c r="BI9" s="8"/>
      <c r="BJ9" s="15"/>
      <c r="BK9" s="15"/>
      <c r="BL9" s="15"/>
      <c r="BM9" s="15"/>
      <c r="BN9" s="15"/>
      <c r="BO9" s="15"/>
      <c r="BP9" s="15"/>
      <c r="BQ9" s="15"/>
      <c r="BR9" s="12"/>
      <c r="BS9" s="16"/>
      <c r="BT9" s="8"/>
      <c r="BU9" s="8"/>
      <c r="BV9" s="8"/>
      <c r="BW9" s="8"/>
      <c r="BX9" s="8"/>
      <c r="BY9" s="8"/>
      <c r="BZ9" s="9"/>
      <c r="CA9" s="9"/>
      <c r="CB9" s="9"/>
      <c r="CC9" s="9"/>
    </row>
    <row r="10" spans="1:81" ht="18" customHeight="1" x14ac:dyDescent="0.25">
      <c r="A10" s="44" t="s">
        <v>41</v>
      </c>
      <c r="B10" s="45"/>
      <c r="C10" s="46">
        <v>355</v>
      </c>
      <c r="D10" s="47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6"/>
      <c r="Q10" s="46"/>
      <c r="R10" s="49"/>
      <c r="S10" s="84"/>
      <c r="T10" s="176"/>
      <c r="U10" s="52"/>
      <c r="V10" s="48"/>
      <c r="W10" s="48"/>
      <c r="X10" s="50"/>
      <c r="Y10" s="50"/>
      <c r="Z10" s="50"/>
      <c r="AA10" s="50"/>
      <c r="AB10" s="50"/>
      <c r="AC10" s="50"/>
      <c r="AD10" s="50"/>
      <c r="AE10" s="50"/>
      <c r="AF10" s="50"/>
      <c r="AG10" s="185"/>
      <c r="AH10" s="185"/>
      <c r="AI10" s="51"/>
      <c r="AJ10" s="52"/>
      <c r="AK10" s="48"/>
      <c r="AL10" s="48"/>
      <c r="AM10" s="48"/>
      <c r="AN10" s="48"/>
      <c r="AO10" s="48"/>
      <c r="AP10" s="48"/>
      <c r="AQ10" s="48"/>
      <c r="AR10" s="48"/>
      <c r="AS10" s="46"/>
      <c r="AT10" s="53"/>
      <c r="AU10" s="58"/>
      <c r="AV10" s="30"/>
      <c r="AW10" s="10"/>
      <c r="AX10" s="10"/>
      <c r="AY10" s="11"/>
      <c r="AZ10" s="12"/>
      <c r="BA10" s="13"/>
      <c r="BB10" s="14"/>
      <c r="BC10" s="12"/>
      <c r="BD10" s="12"/>
      <c r="BE10" s="14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2"/>
      <c r="BS10" s="16"/>
      <c r="BT10" s="8"/>
      <c r="BU10" s="8"/>
      <c r="BV10" s="8"/>
      <c r="BW10" s="8"/>
      <c r="BX10" s="8"/>
      <c r="BY10" s="8"/>
      <c r="BZ10" s="9"/>
      <c r="CA10" s="9"/>
      <c r="CB10" s="9"/>
      <c r="CC10" s="9"/>
    </row>
    <row r="11" spans="1:81" ht="18" customHeight="1" x14ac:dyDescent="0.25">
      <c r="A11" s="44" t="s">
        <v>41</v>
      </c>
      <c r="B11" s="45"/>
      <c r="C11" s="46">
        <v>853</v>
      </c>
      <c r="D11" s="47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6"/>
      <c r="Q11" s="46"/>
      <c r="R11" s="49"/>
      <c r="S11" s="84"/>
      <c r="T11" s="176"/>
      <c r="U11" s="52"/>
      <c r="V11" s="48"/>
      <c r="W11" s="48"/>
      <c r="X11" s="50"/>
      <c r="Y11" s="50"/>
      <c r="Z11" s="50"/>
      <c r="AA11" s="50"/>
      <c r="AB11" s="50"/>
      <c r="AC11" s="50"/>
      <c r="AD11" s="50"/>
      <c r="AE11" s="50"/>
      <c r="AF11" s="50"/>
      <c r="AG11" s="185"/>
      <c r="AH11" s="185"/>
      <c r="AI11" s="51"/>
      <c r="AJ11" s="52"/>
      <c r="AK11" s="48"/>
      <c r="AL11" s="48"/>
      <c r="AM11" s="48"/>
      <c r="AN11" s="48"/>
      <c r="AO11" s="48"/>
      <c r="AP11" s="48"/>
      <c r="AQ11" s="48"/>
      <c r="AR11" s="48"/>
      <c r="AS11" s="46"/>
      <c r="AT11" s="53"/>
      <c r="AU11" s="58"/>
      <c r="AV11" s="30"/>
      <c r="AW11" s="10"/>
      <c r="AX11" s="10"/>
      <c r="AY11" s="11"/>
      <c r="AZ11" s="12"/>
      <c r="BA11" s="13"/>
      <c r="BB11" s="14"/>
      <c r="BC11" s="12"/>
      <c r="BD11" s="12"/>
      <c r="BE11" s="14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2"/>
      <c r="BS11" s="16"/>
      <c r="BT11" s="8"/>
      <c r="BU11" s="8"/>
      <c r="BV11" s="8"/>
      <c r="BW11" s="8"/>
      <c r="BX11" s="8"/>
      <c r="BY11" s="8"/>
      <c r="BZ11" s="9"/>
      <c r="CA11" s="9"/>
      <c r="CB11" s="9"/>
      <c r="CC11" s="9"/>
    </row>
    <row r="12" spans="1:81" ht="18" customHeight="1" x14ac:dyDescent="0.25">
      <c r="A12" s="44" t="s">
        <v>41</v>
      </c>
      <c r="B12" s="45"/>
      <c r="C12" s="46">
        <v>153</v>
      </c>
      <c r="D12" s="47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6"/>
      <c r="Q12" s="46"/>
      <c r="R12" s="49"/>
      <c r="S12" s="59"/>
      <c r="T12" s="177"/>
      <c r="U12" s="52"/>
      <c r="V12" s="48"/>
      <c r="W12" s="48"/>
      <c r="X12" s="50"/>
      <c r="Y12" s="50"/>
      <c r="Z12" s="50"/>
      <c r="AA12" s="50"/>
      <c r="AB12" s="50"/>
      <c r="AC12" s="50"/>
      <c r="AD12" s="50"/>
      <c r="AE12" s="50"/>
      <c r="AF12" s="50"/>
      <c r="AG12" s="185"/>
      <c r="AH12" s="185"/>
      <c r="AI12" s="51"/>
      <c r="AJ12" s="52"/>
      <c r="AK12" s="48"/>
      <c r="AL12" s="48"/>
      <c r="AM12" s="48"/>
      <c r="AN12" s="48"/>
      <c r="AO12" s="48"/>
      <c r="AP12" s="48"/>
      <c r="AQ12" s="48"/>
      <c r="AR12" s="48"/>
      <c r="AS12" s="46"/>
      <c r="AT12" s="53"/>
      <c r="AU12" s="58"/>
      <c r="AV12" s="30"/>
      <c r="AW12" s="10"/>
      <c r="AX12" s="10"/>
      <c r="AY12" s="11"/>
      <c r="AZ12" s="12"/>
      <c r="BA12" s="13"/>
      <c r="BB12" s="14"/>
      <c r="BC12" s="12"/>
      <c r="BD12" s="12"/>
      <c r="BE12" s="14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2"/>
      <c r="BS12" s="16"/>
      <c r="BT12" s="8"/>
      <c r="BU12" s="8"/>
      <c r="BV12" s="8"/>
      <c r="BW12" s="8"/>
      <c r="BX12" s="8"/>
      <c r="BY12" s="8"/>
      <c r="BZ12" s="9"/>
      <c r="CA12" s="9"/>
      <c r="CB12" s="9"/>
      <c r="CC12" s="9"/>
    </row>
    <row r="13" spans="1:81" ht="18" customHeight="1" x14ac:dyDescent="0.25">
      <c r="A13" s="44" t="s">
        <v>41</v>
      </c>
      <c r="B13" s="45"/>
      <c r="C13" s="46">
        <v>512</v>
      </c>
      <c r="D13" s="47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6"/>
      <c r="Q13" s="46"/>
      <c r="R13" s="49"/>
      <c r="S13" s="59"/>
      <c r="T13" s="177"/>
      <c r="U13" s="52"/>
      <c r="V13" s="48"/>
      <c r="W13" s="48"/>
      <c r="X13" s="50"/>
      <c r="Y13" s="50"/>
      <c r="Z13" s="50"/>
      <c r="AA13" s="50"/>
      <c r="AB13" s="50"/>
      <c r="AC13" s="50"/>
      <c r="AD13" s="50"/>
      <c r="AE13" s="50"/>
      <c r="AF13" s="50"/>
      <c r="AG13" s="185"/>
      <c r="AH13" s="185"/>
      <c r="AI13" s="51"/>
      <c r="AJ13" s="52"/>
      <c r="AK13" s="48"/>
      <c r="AL13" s="48"/>
      <c r="AM13" s="48"/>
      <c r="AN13" s="48"/>
      <c r="AO13" s="48"/>
      <c r="AP13" s="48"/>
      <c r="AQ13" s="48"/>
      <c r="AR13" s="48"/>
      <c r="AS13" s="46"/>
      <c r="AT13" s="60"/>
      <c r="AU13" s="58"/>
      <c r="AV13" s="30"/>
      <c r="AW13" s="10"/>
      <c r="AX13" s="10"/>
      <c r="AY13" s="11"/>
      <c r="AZ13" s="12"/>
      <c r="BA13" s="13"/>
      <c r="BB13" s="14"/>
      <c r="BC13" s="12"/>
      <c r="BD13" s="12"/>
      <c r="BE13" s="14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2"/>
      <c r="BS13" s="16"/>
      <c r="BT13" s="8"/>
      <c r="BU13" s="8"/>
      <c r="BV13" s="8"/>
      <c r="BW13" s="8"/>
      <c r="BX13" s="8"/>
      <c r="BY13" s="8"/>
      <c r="BZ13" s="9"/>
      <c r="CA13" s="9"/>
      <c r="CB13" s="9"/>
      <c r="CC13" s="9"/>
    </row>
    <row r="14" spans="1:81" ht="18" customHeight="1" x14ac:dyDescent="0.25">
      <c r="A14" s="44" t="s">
        <v>41</v>
      </c>
      <c r="B14" s="45"/>
      <c r="C14" s="46">
        <v>613</v>
      </c>
      <c r="D14" s="47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6"/>
      <c r="Q14" s="46"/>
      <c r="R14" s="49"/>
      <c r="S14" s="59"/>
      <c r="T14" s="177"/>
      <c r="U14" s="52"/>
      <c r="V14" s="48"/>
      <c r="W14" s="48"/>
      <c r="X14" s="50"/>
      <c r="Y14" s="50"/>
      <c r="Z14" s="50"/>
      <c r="AA14" s="50"/>
      <c r="AB14" s="50"/>
      <c r="AC14" s="50"/>
      <c r="AD14" s="50"/>
      <c r="AE14" s="50"/>
      <c r="AF14" s="50"/>
      <c r="AG14" s="185"/>
      <c r="AH14" s="185"/>
      <c r="AI14" s="51"/>
      <c r="AJ14" s="52"/>
      <c r="AK14" s="48"/>
      <c r="AL14" s="48"/>
      <c r="AM14" s="48"/>
      <c r="AN14" s="48"/>
      <c r="AO14" s="48"/>
      <c r="AP14" s="48"/>
      <c r="AQ14" s="48"/>
      <c r="AR14" s="48"/>
      <c r="AS14" s="46"/>
      <c r="AT14" s="53"/>
      <c r="AU14" s="58"/>
      <c r="AV14" s="30"/>
      <c r="AW14" s="10"/>
      <c r="AX14" s="10"/>
      <c r="AY14" s="11"/>
      <c r="AZ14" s="12"/>
      <c r="BA14" s="13"/>
      <c r="BB14" s="14"/>
      <c r="BC14" s="12"/>
      <c r="BD14" s="12"/>
      <c r="BE14" s="14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2"/>
      <c r="BS14" s="16"/>
      <c r="BT14" s="8"/>
      <c r="BU14" s="8"/>
      <c r="BV14" s="8"/>
      <c r="BW14" s="8"/>
      <c r="BX14" s="8"/>
      <c r="BY14" s="8"/>
      <c r="BZ14" s="9"/>
      <c r="CA14" s="9"/>
      <c r="CB14" s="9"/>
      <c r="CC14" s="9"/>
    </row>
    <row r="15" spans="1:81" ht="51.75" customHeight="1" x14ac:dyDescent="0.25">
      <c r="A15" s="241" t="s">
        <v>43</v>
      </c>
      <c r="B15" s="242"/>
      <c r="C15" s="74">
        <f>SUM(C7:C14)</f>
        <v>3995</v>
      </c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8"/>
      <c r="T15" s="173"/>
      <c r="U15" s="75"/>
      <c r="V15" s="76"/>
      <c r="W15" s="76"/>
      <c r="X15" s="79"/>
      <c r="Y15" s="79"/>
      <c r="Z15" s="79"/>
      <c r="AA15" s="79"/>
      <c r="AB15" s="79"/>
      <c r="AC15" s="79"/>
      <c r="AD15" s="79"/>
      <c r="AE15" s="79"/>
      <c r="AF15" s="79"/>
      <c r="AG15" s="186"/>
      <c r="AH15" s="186"/>
      <c r="AI15" s="80"/>
      <c r="AJ15" s="75"/>
      <c r="AK15" s="76"/>
      <c r="AL15" s="76"/>
      <c r="AM15" s="76"/>
      <c r="AN15" s="76"/>
      <c r="AO15" s="76"/>
      <c r="AP15" s="76"/>
      <c r="AQ15" s="76"/>
      <c r="AR15" s="76"/>
      <c r="AS15" s="74"/>
      <c r="AT15" s="81"/>
      <c r="AU15" s="82"/>
      <c r="AV15" s="30"/>
      <c r="AW15" s="10"/>
      <c r="AX15" s="10"/>
      <c r="AY15" s="17"/>
      <c r="AZ15" s="19"/>
      <c r="BA15" s="19"/>
      <c r="BB15" s="19"/>
      <c r="BC15" s="19"/>
      <c r="BD15" s="19"/>
      <c r="BE15" s="19"/>
      <c r="BF15" s="19"/>
      <c r="BG15" s="19"/>
      <c r="BH15" s="20"/>
      <c r="BI15" s="20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8"/>
      <c r="BU15" s="8"/>
      <c r="BV15" s="8"/>
      <c r="BW15" s="8"/>
      <c r="BX15" s="8"/>
      <c r="BY15" s="8"/>
      <c r="BZ15" s="9"/>
      <c r="CA15" s="9"/>
      <c r="CB15" s="9"/>
      <c r="CC15" s="9"/>
    </row>
    <row r="16" spans="1:81" ht="23.25" x14ac:dyDescent="0.35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31"/>
      <c r="AW16" s="10"/>
      <c r="AX16" s="18"/>
      <c r="AY16" s="21"/>
      <c r="AZ16" s="22"/>
      <c r="BA16" s="22"/>
      <c r="BB16" s="22"/>
      <c r="BC16" s="9" t="s">
        <v>68</v>
      </c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</row>
    <row r="17" spans="1:81" ht="40.5" customHeight="1" x14ac:dyDescent="0.35">
      <c r="A17" s="64"/>
      <c r="B17" s="71"/>
      <c r="C17" s="64"/>
      <c r="D17" s="64"/>
      <c r="E17" s="64"/>
      <c r="F17" s="190">
        <f>SUM(I7+L7+N7+O7+R7)</f>
        <v>52</v>
      </c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>
        <f>SUM(Z7+AC7+AE7+AF7+AI7)</f>
        <v>4.4939999999999998</v>
      </c>
      <c r="X17" s="64"/>
      <c r="Y17" s="71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190">
        <f>SUM(AK7+AN7+AO7+AQ7+AS7)</f>
        <v>52</v>
      </c>
      <c r="AL17" s="64"/>
      <c r="AM17" s="64"/>
      <c r="AN17" s="64"/>
      <c r="AO17" s="64"/>
      <c r="AP17" s="64"/>
      <c r="AQ17" s="64"/>
      <c r="AR17" s="64"/>
      <c r="AS17" s="64"/>
      <c r="AT17" s="215">
        <v>417913.39</v>
      </c>
      <c r="AU17" s="64"/>
      <c r="AV17" s="31"/>
      <c r="AW17" s="10"/>
      <c r="AX17" s="18"/>
      <c r="AY17" s="21"/>
      <c r="AZ17" s="22"/>
      <c r="BA17" s="22"/>
      <c r="BB17" s="22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</row>
    <row r="18" spans="1:81" ht="7.5" customHeight="1" x14ac:dyDescent="0.35">
      <c r="A18" s="64"/>
      <c r="B18" s="71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71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31"/>
      <c r="AW18" s="10"/>
      <c r="AX18" s="18"/>
      <c r="AY18" s="21"/>
      <c r="AZ18" s="22"/>
      <c r="BA18" s="22"/>
      <c r="BB18" s="22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</row>
    <row r="24" spans="1:81" ht="26.25" x14ac:dyDescent="0.25">
      <c r="A24" s="262" t="s">
        <v>68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</row>
    <row r="25" spans="1:81" ht="26.25" x14ac:dyDescent="0.25">
      <c r="A25" s="262" t="s">
        <v>254</v>
      </c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</row>
    <row r="26" spans="1:81" ht="23.25" x14ac:dyDescent="0.35">
      <c r="A26" s="275" t="s">
        <v>52</v>
      </c>
      <c r="B26" s="275"/>
      <c r="C26" s="275"/>
      <c r="D26" s="275"/>
      <c r="E26" s="275"/>
      <c r="F26" s="275"/>
      <c r="G26" s="275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4"/>
    </row>
    <row r="27" spans="1:81" ht="45.75" customHeight="1" x14ac:dyDescent="0.25">
      <c r="A27" s="263" t="s">
        <v>12</v>
      </c>
      <c r="B27" s="263" t="s">
        <v>24</v>
      </c>
      <c r="C27" s="266" t="s">
        <v>14</v>
      </c>
      <c r="D27" s="259" t="s">
        <v>44</v>
      </c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9"/>
      <c r="S27" s="276" t="s">
        <v>249</v>
      </c>
      <c r="T27" s="277"/>
      <c r="U27" s="259" t="s">
        <v>45</v>
      </c>
      <c r="V27" s="260"/>
      <c r="W27" s="260"/>
      <c r="X27" s="260"/>
      <c r="Y27" s="260"/>
      <c r="Z27" s="260"/>
      <c r="AA27" s="260"/>
      <c r="AB27" s="260"/>
      <c r="AC27" s="260"/>
      <c r="AD27" s="260"/>
      <c r="AE27" s="260"/>
      <c r="AF27" s="260"/>
      <c r="AG27" s="260"/>
      <c r="AH27" s="260"/>
      <c r="AI27" s="269"/>
      <c r="AJ27" s="270" t="s">
        <v>8</v>
      </c>
      <c r="AK27" s="271"/>
      <c r="AL27" s="271"/>
      <c r="AM27" s="271"/>
      <c r="AN27" s="271"/>
      <c r="AO27" s="271"/>
      <c r="AP27" s="271"/>
      <c r="AQ27" s="271"/>
      <c r="AR27" s="271"/>
      <c r="AS27" s="271"/>
      <c r="AT27" s="272" t="s">
        <v>9</v>
      </c>
      <c r="AU27" s="263" t="s">
        <v>13</v>
      </c>
    </row>
    <row r="28" spans="1:81" ht="74.25" customHeight="1" x14ac:dyDescent="0.25">
      <c r="A28" s="264"/>
      <c r="B28" s="264"/>
      <c r="C28" s="267"/>
      <c r="D28" s="254" t="s">
        <v>15</v>
      </c>
      <c r="E28" s="255"/>
      <c r="F28" s="255"/>
      <c r="G28" s="256" t="s">
        <v>48</v>
      </c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8"/>
      <c r="S28" s="278"/>
      <c r="T28" s="279"/>
      <c r="U28" s="259" t="s">
        <v>42</v>
      </c>
      <c r="V28" s="260"/>
      <c r="W28" s="261"/>
      <c r="X28" s="245" t="s">
        <v>49</v>
      </c>
      <c r="Y28" s="245"/>
      <c r="Z28" s="245"/>
      <c r="AA28" s="245"/>
      <c r="AB28" s="245"/>
      <c r="AC28" s="245"/>
      <c r="AD28" s="245"/>
      <c r="AE28" s="245"/>
      <c r="AF28" s="245"/>
      <c r="AG28" s="246"/>
      <c r="AH28" s="246"/>
      <c r="AI28" s="247"/>
      <c r="AJ28" s="248" t="s">
        <v>0</v>
      </c>
      <c r="AK28" s="250" t="s">
        <v>1</v>
      </c>
      <c r="AL28" s="250"/>
      <c r="AM28" s="250"/>
      <c r="AN28" s="251"/>
      <c r="AO28" s="252" t="s">
        <v>2</v>
      </c>
      <c r="AP28" s="252" t="s">
        <v>3</v>
      </c>
      <c r="AQ28" s="252" t="s">
        <v>4</v>
      </c>
      <c r="AR28" s="252" t="s">
        <v>5</v>
      </c>
      <c r="AS28" s="238" t="s">
        <v>6</v>
      </c>
      <c r="AT28" s="273"/>
      <c r="AU28" s="264"/>
    </row>
    <row r="29" spans="1:81" ht="201" customHeight="1" x14ac:dyDescent="0.25">
      <c r="A29" s="265"/>
      <c r="B29" s="265"/>
      <c r="C29" s="268"/>
      <c r="D29" s="35" t="s">
        <v>10</v>
      </c>
      <c r="E29" s="36" t="s">
        <v>11</v>
      </c>
      <c r="F29" s="37" t="s">
        <v>7</v>
      </c>
      <c r="G29" s="38" t="s">
        <v>245</v>
      </c>
      <c r="H29" s="38" t="s">
        <v>246</v>
      </c>
      <c r="I29" s="38" t="s">
        <v>17</v>
      </c>
      <c r="J29" s="38" t="s">
        <v>247</v>
      </c>
      <c r="K29" s="38" t="s">
        <v>23</v>
      </c>
      <c r="L29" s="38" t="s">
        <v>19</v>
      </c>
      <c r="M29" s="38" t="s">
        <v>16</v>
      </c>
      <c r="N29" s="38" t="s">
        <v>20</v>
      </c>
      <c r="O29" s="38" t="s">
        <v>21</v>
      </c>
      <c r="P29" s="39" t="s">
        <v>22</v>
      </c>
      <c r="Q29" s="172" t="s">
        <v>248</v>
      </c>
      <c r="R29" s="180" t="s">
        <v>18</v>
      </c>
      <c r="S29" s="179" t="s">
        <v>239</v>
      </c>
      <c r="T29" s="179" t="s">
        <v>240</v>
      </c>
      <c r="U29" s="40" t="s">
        <v>10</v>
      </c>
      <c r="V29" s="40" t="s">
        <v>11</v>
      </c>
      <c r="W29" s="108" t="s">
        <v>7</v>
      </c>
      <c r="X29" s="41" t="s">
        <v>245</v>
      </c>
      <c r="Y29" s="41" t="s">
        <v>246</v>
      </c>
      <c r="Z29" s="41" t="s">
        <v>17</v>
      </c>
      <c r="AA29" s="41" t="s">
        <v>247</v>
      </c>
      <c r="AB29" s="41" t="s">
        <v>23</v>
      </c>
      <c r="AC29" s="41" t="s">
        <v>19</v>
      </c>
      <c r="AD29" s="41" t="s">
        <v>16</v>
      </c>
      <c r="AE29" s="41" t="s">
        <v>20</v>
      </c>
      <c r="AF29" s="41" t="s">
        <v>21</v>
      </c>
      <c r="AG29" s="182" t="s">
        <v>22</v>
      </c>
      <c r="AH29" s="182" t="s">
        <v>248</v>
      </c>
      <c r="AI29" s="42" t="s">
        <v>18</v>
      </c>
      <c r="AJ29" s="249"/>
      <c r="AK29" s="43" t="s">
        <v>250</v>
      </c>
      <c r="AL29" s="43" t="s">
        <v>251</v>
      </c>
      <c r="AM29" s="43" t="s">
        <v>252</v>
      </c>
      <c r="AN29" s="43" t="s">
        <v>253</v>
      </c>
      <c r="AO29" s="253"/>
      <c r="AP29" s="253"/>
      <c r="AQ29" s="253"/>
      <c r="AR29" s="253"/>
      <c r="AS29" s="239"/>
      <c r="AT29" s="274"/>
      <c r="AU29" s="265"/>
    </row>
    <row r="30" spans="1:81" ht="215.25" customHeight="1" x14ac:dyDescent="0.25">
      <c r="A30" s="44">
        <v>1</v>
      </c>
      <c r="B30" s="45" t="s">
        <v>53</v>
      </c>
      <c r="C30" s="46">
        <v>405</v>
      </c>
      <c r="D30" s="47">
        <v>24</v>
      </c>
      <c r="E30" s="48"/>
      <c r="F30" s="48">
        <v>24</v>
      </c>
      <c r="G30" s="48"/>
      <c r="H30" s="48"/>
      <c r="I30" s="48">
        <v>11</v>
      </c>
      <c r="J30" s="48"/>
      <c r="K30" s="48"/>
      <c r="L30" s="48">
        <v>2</v>
      </c>
      <c r="M30" s="48"/>
      <c r="N30" s="48">
        <v>8</v>
      </c>
      <c r="O30" s="48">
        <v>3</v>
      </c>
      <c r="P30" s="46"/>
      <c r="Q30" s="46"/>
      <c r="R30" s="49"/>
      <c r="S30" s="85"/>
      <c r="T30" s="174"/>
      <c r="U30" s="86">
        <v>3655000</v>
      </c>
      <c r="V30" s="87"/>
      <c r="W30" s="87">
        <f>SUM(Z30+AC30+AE30+AF30)</f>
        <v>3655000</v>
      </c>
      <c r="X30" s="88"/>
      <c r="Y30" s="88"/>
      <c r="Z30" s="88">
        <v>2150000</v>
      </c>
      <c r="AA30" s="88"/>
      <c r="AB30" s="90"/>
      <c r="AC30" s="88">
        <v>250000</v>
      </c>
      <c r="AD30" s="88"/>
      <c r="AE30" s="90">
        <v>1080000</v>
      </c>
      <c r="AF30" s="88">
        <v>175000</v>
      </c>
      <c r="AG30" s="183"/>
      <c r="AH30" s="183"/>
      <c r="AI30" s="89"/>
      <c r="AJ30" s="52"/>
      <c r="AK30" s="48">
        <v>20</v>
      </c>
      <c r="AL30" s="48">
        <v>3</v>
      </c>
      <c r="AM30" s="48"/>
      <c r="AN30" s="48"/>
      <c r="AO30" s="48"/>
      <c r="AP30" s="48">
        <v>1</v>
      </c>
      <c r="AQ30" s="48"/>
      <c r="AR30" s="48"/>
      <c r="AS30" s="48"/>
      <c r="AT30" s="53"/>
      <c r="AU30" s="48"/>
    </row>
    <row r="31" spans="1:81" ht="23.25" x14ac:dyDescent="0.35">
      <c r="A31" s="44"/>
      <c r="B31" s="45"/>
      <c r="C31" s="46">
        <v>672</v>
      </c>
      <c r="D31" s="47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6"/>
      <c r="Q31" s="46"/>
      <c r="R31" s="49"/>
      <c r="S31" s="83"/>
      <c r="T31" s="175"/>
      <c r="U31" s="52"/>
      <c r="V31" s="48"/>
      <c r="W31" s="48"/>
      <c r="X31" s="54"/>
      <c r="Y31" s="54"/>
      <c r="Z31" s="54"/>
      <c r="AA31" s="54"/>
      <c r="AB31" s="54"/>
      <c r="AC31" s="54"/>
      <c r="AD31" s="54"/>
      <c r="AE31" s="54"/>
      <c r="AF31" s="54"/>
      <c r="AG31" s="184"/>
      <c r="AH31" s="184"/>
      <c r="AI31" s="55"/>
      <c r="AJ31" s="52"/>
      <c r="AK31" s="48"/>
      <c r="AL31" s="48"/>
      <c r="AM31" s="48"/>
      <c r="AN31" s="48"/>
      <c r="AO31" s="48"/>
      <c r="AP31" s="48"/>
      <c r="AQ31" s="48"/>
      <c r="AR31" s="56"/>
      <c r="AS31" s="56"/>
      <c r="AT31" s="57"/>
      <c r="AU31" s="58"/>
    </row>
    <row r="32" spans="1:81" ht="23.25" x14ac:dyDescent="0.25">
      <c r="A32" s="44"/>
      <c r="B32" s="45"/>
      <c r="C32" s="46">
        <v>540</v>
      </c>
      <c r="D32" s="47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6"/>
      <c r="Q32" s="46"/>
      <c r="R32" s="49"/>
      <c r="S32" s="84"/>
      <c r="T32" s="176"/>
      <c r="U32" s="52"/>
      <c r="V32" s="48"/>
      <c r="W32" s="48"/>
      <c r="X32" s="50"/>
      <c r="Y32" s="50"/>
      <c r="Z32" s="50"/>
      <c r="AA32" s="50"/>
      <c r="AB32" s="50"/>
      <c r="AC32" s="50"/>
      <c r="AD32" s="50"/>
      <c r="AE32" s="50"/>
      <c r="AF32" s="50"/>
      <c r="AG32" s="185"/>
      <c r="AH32" s="185"/>
      <c r="AI32" s="51"/>
      <c r="AJ32" s="52"/>
      <c r="AK32" s="48"/>
      <c r="AL32" s="48"/>
      <c r="AM32" s="48"/>
      <c r="AN32" s="48"/>
      <c r="AO32" s="48"/>
      <c r="AP32" s="48"/>
      <c r="AQ32" s="48"/>
      <c r="AR32" s="48"/>
      <c r="AS32" s="46"/>
      <c r="AT32" s="53"/>
      <c r="AU32" s="58"/>
    </row>
    <row r="33" spans="1:47" ht="23.25" x14ac:dyDescent="0.25">
      <c r="A33" s="44" t="s">
        <v>41</v>
      </c>
      <c r="B33" s="45"/>
      <c r="C33" s="46">
        <v>297</v>
      </c>
      <c r="D33" s="47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6"/>
      <c r="Q33" s="46"/>
      <c r="R33" s="49"/>
      <c r="S33" s="84"/>
      <c r="T33" s="176"/>
      <c r="U33" s="52"/>
      <c r="V33" s="48"/>
      <c r="W33" s="48"/>
      <c r="X33" s="50"/>
      <c r="Y33" s="50"/>
      <c r="Z33" s="50"/>
      <c r="AA33" s="50"/>
      <c r="AB33" s="50"/>
      <c r="AC33" s="50"/>
      <c r="AD33" s="50"/>
      <c r="AE33" s="50"/>
      <c r="AF33" s="50"/>
      <c r="AG33" s="185"/>
      <c r="AH33" s="185"/>
      <c r="AI33" s="51"/>
      <c r="AJ33" s="52"/>
      <c r="AK33" s="48"/>
      <c r="AL33" s="48"/>
      <c r="AM33" s="48"/>
      <c r="AN33" s="48"/>
      <c r="AO33" s="48"/>
      <c r="AP33" s="48"/>
      <c r="AQ33" s="48"/>
      <c r="AR33" s="48"/>
      <c r="AS33" s="46"/>
      <c r="AT33" s="53"/>
      <c r="AU33" s="58"/>
    </row>
    <row r="34" spans="1:47" ht="23.25" x14ac:dyDescent="0.25">
      <c r="A34" s="44" t="s">
        <v>41</v>
      </c>
      <c r="B34" s="45"/>
      <c r="C34" s="46">
        <v>355</v>
      </c>
      <c r="D34" s="47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6"/>
      <c r="Q34" s="46"/>
      <c r="R34" s="49"/>
      <c r="S34" s="84"/>
      <c r="T34" s="176"/>
      <c r="U34" s="52"/>
      <c r="V34" s="48"/>
      <c r="W34" s="48"/>
      <c r="X34" s="50"/>
      <c r="Y34" s="50"/>
      <c r="Z34" s="50"/>
      <c r="AA34" s="50"/>
      <c r="AB34" s="50"/>
      <c r="AC34" s="50"/>
      <c r="AD34" s="50"/>
      <c r="AE34" s="50"/>
      <c r="AF34" s="50"/>
      <c r="AG34" s="185"/>
      <c r="AH34" s="185"/>
      <c r="AI34" s="51"/>
      <c r="AJ34" s="52"/>
      <c r="AK34" s="48"/>
      <c r="AL34" s="48"/>
      <c r="AM34" s="48"/>
      <c r="AN34" s="48"/>
      <c r="AO34" s="48"/>
      <c r="AP34" s="48"/>
      <c r="AQ34" s="48"/>
      <c r="AR34" s="48"/>
      <c r="AS34" s="46"/>
      <c r="AT34" s="53"/>
      <c r="AU34" s="58"/>
    </row>
    <row r="35" spans="1:47" ht="23.25" x14ac:dyDescent="0.25">
      <c r="A35" s="44" t="s">
        <v>41</v>
      </c>
      <c r="B35" s="45"/>
      <c r="C35" s="46">
        <v>853</v>
      </c>
      <c r="D35" s="47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6"/>
      <c r="Q35" s="46"/>
      <c r="R35" s="49"/>
      <c r="S35" s="84"/>
      <c r="T35" s="176"/>
      <c r="U35" s="52"/>
      <c r="V35" s="48"/>
      <c r="W35" s="48"/>
      <c r="X35" s="50"/>
      <c r="Y35" s="50"/>
      <c r="Z35" s="50"/>
      <c r="AA35" s="50"/>
      <c r="AB35" s="50"/>
      <c r="AC35" s="50"/>
      <c r="AD35" s="50"/>
      <c r="AE35" s="50"/>
      <c r="AF35" s="50"/>
      <c r="AG35" s="185"/>
      <c r="AH35" s="185"/>
      <c r="AI35" s="51"/>
      <c r="AJ35" s="52"/>
      <c r="AK35" s="48"/>
      <c r="AL35" s="48"/>
      <c r="AM35" s="48"/>
      <c r="AN35" s="48"/>
      <c r="AO35" s="48"/>
      <c r="AP35" s="48"/>
      <c r="AQ35" s="48"/>
      <c r="AR35" s="48"/>
      <c r="AS35" s="46"/>
      <c r="AT35" s="53"/>
      <c r="AU35" s="58"/>
    </row>
    <row r="36" spans="1:47" ht="40.5" customHeight="1" x14ac:dyDescent="0.25">
      <c r="A36" s="241" t="s">
        <v>43</v>
      </c>
      <c r="B36" s="242"/>
      <c r="C36" s="74">
        <f>SUM(C30:C35)</f>
        <v>3122</v>
      </c>
      <c r="D36" s="75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4"/>
      <c r="Q36" s="74"/>
      <c r="R36" s="77"/>
      <c r="S36" s="78"/>
      <c r="T36" s="173"/>
      <c r="U36" s="75"/>
      <c r="V36" s="76"/>
      <c r="W36" s="187"/>
      <c r="X36" s="79"/>
      <c r="Y36" s="79"/>
      <c r="Z36" s="79"/>
      <c r="AA36" s="79"/>
      <c r="AB36" s="79"/>
      <c r="AC36" s="79"/>
      <c r="AD36" s="79"/>
      <c r="AE36" s="79"/>
      <c r="AF36" s="79"/>
      <c r="AG36" s="186"/>
      <c r="AH36" s="186"/>
      <c r="AI36" s="80"/>
      <c r="AJ36" s="75"/>
      <c r="AK36" s="76"/>
      <c r="AL36" s="76"/>
      <c r="AM36" s="76"/>
      <c r="AN36" s="76"/>
      <c r="AO36" s="76"/>
      <c r="AP36" s="76"/>
      <c r="AQ36" s="76"/>
      <c r="AR36" s="76"/>
      <c r="AS36" s="74"/>
      <c r="AT36" s="81"/>
      <c r="AU36" s="82"/>
    </row>
    <row r="37" spans="1:47" ht="40.5" customHeight="1" x14ac:dyDescent="0.25">
      <c r="A37" s="191"/>
      <c r="B37" s="191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3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2"/>
      <c r="AK37" s="192"/>
      <c r="AL37" s="192"/>
      <c r="AM37" s="192"/>
      <c r="AN37" s="192"/>
      <c r="AO37" s="192"/>
      <c r="AP37" s="192"/>
      <c r="AQ37" s="192"/>
      <c r="AR37" s="192"/>
      <c r="AS37" s="192"/>
      <c r="AT37" s="195"/>
      <c r="AU37" s="196"/>
    </row>
    <row r="38" spans="1:47" ht="40.5" customHeight="1" x14ac:dyDescent="0.25">
      <c r="A38" s="191"/>
      <c r="B38" s="191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3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2"/>
      <c r="AK38" s="192"/>
      <c r="AL38" s="192"/>
      <c r="AM38" s="192"/>
      <c r="AN38" s="192"/>
      <c r="AO38" s="192"/>
      <c r="AP38" s="192"/>
      <c r="AQ38" s="192"/>
      <c r="AR38" s="192"/>
      <c r="AS38" s="192"/>
      <c r="AT38" s="195"/>
      <c r="AU38" s="196"/>
    </row>
    <row r="39" spans="1:47" ht="23.25" x14ac:dyDescent="0.3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</row>
    <row r="48" spans="1:47" ht="26.25" x14ac:dyDescent="0.25">
      <c r="A48" s="262" t="s">
        <v>55</v>
      </c>
      <c r="B48" s="262"/>
      <c r="C48" s="262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62"/>
      <c r="AI48" s="262"/>
      <c r="AJ48" s="262"/>
      <c r="AK48" s="262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</row>
    <row r="49" spans="1:47" ht="26.25" x14ac:dyDescent="0.25">
      <c r="A49" s="262" t="s">
        <v>254</v>
      </c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</row>
    <row r="50" spans="1:47" ht="23.25" x14ac:dyDescent="0.35">
      <c r="A50" s="275" t="s">
        <v>52</v>
      </c>
      <c r="B50" s="275"/>
      <c r="C50" s="275"/>
      <c r="D50" s="275"/>
      <c r="E50" s="275"/>
      <c r="F50" s="275"/>
      <c r="G50" s="275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4"/>
    </row>
    <row r="51" spans="1:47" ht="23.25" x14ac:dyDescent="0.25">
      <c r="A51" s="263" t="s">
        <v>12</v>
      </c>
      <c r="B51" s="263" t="s">
        <v>24</v>
      </c>
      <c r="C51" s="266" t="s">
        <v>14</v>
      </c>
      <c r="D51" s="259" t="s">
        <v>44</v>
      </c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0"/>
      <c r="Q51" s="260"/>
      <c r="R51" s="269"/>
      <c r="S51" s="276" t="s">
        <v>249</v>
      </c>
      <c r="T51" s="277"/>
      <c r="U51" s="259" t="s">
        <v>45</v>
      </c>
      <c r="V51" s="260"/>
      <c r="W51" s="260"/>
      <c r="X51" s="260"/>
      <c r="Y51" s="260"/>
      <c r="Z51" s="260"/>
      <c r="AA51" s="260"/>
      <c r="AB51" s="260"/>
      <c r="AC51" s="260"/>
      <c r="AD51" s="260"/>
      <c r="AE51" s="260"/>
      <c r="AF51" s="260"/>
      <c r="AG51" s="260"/>
      <c r="AH51" s="260"/>
      <c r="AI51" s="269"/>
      <c r="AJ51" s="270" t="s">
        <v>8</v>
      </c>
      <c r="AK51" s="271"/>
      <c r="AL51" s="271"/>
      <c r="AM51" s="271"/>
      <c r="AN51" s="271"/>
      <c r="AO51" s="271"/>
      <c r="AP51" s="271"/>
      <c r="AQ51" s="271"/>
      <c r="AR51" s="271"/>
      <c r="AS51" s="271"/>
      <c r="AT51" s="272" t="s">
        <v>9</v>
      </c>
      <c r="AU51" s="263" t="s">
        <v>13</v>
      </c>
    </row>
    <row r="52" spans="1:47" ht="23.25" x14ac:dyDescent="0.25">
      <c r="A52" s="264"/>
      <c r="B52" s="264"/>
      <c r="C52" s="267"/>
      <c r="D52" s="254" t="s">
        <v>15</v>
      </c>
      <c r="E52" s="255"/>
      <c r="F52" s="255"/>
      <c r="G52" s="256" t="s">
        <v>48</v>
      </c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8"/>
      <c r="S52" s="278"/>
      <c r="T52" s="279"/>
      <c r="U52" s="259" t="s">
        <v>42</v>
      </c>
      <c r="V52" s="260"/>
      <c r="W52" s="261"/>
      <c r="X52" s="245" t="s">
        <v>49</v>
      </c>
      <c r="Y52" s="245"/>
      <c r="Z52" s="245"/>
      <c r="AA52" s="245"/>
      <c r="AB52" s="245"/>
      <c r="AC52" s="245"/>
      <c r="AD52" s="245"/>
      <c r="AE52" s="245"/>
      <c r="AF52" s="245"/>
      <c r="AG52" s="246"/>
      <c r="AH52" s="246"/>
      <c r="AI52" s="247"/>
      <c r="AJ52" s="248" t="s">
        <v>0</v>
      </c>
      <c r="AK52" s="250" t="s">
        <v>1</v>
      </c>
      <c r="AL52" s="250"/>
      <c r="AM52" s="250"/>
      <c r="AN52" s="251"/>
      <c r="AO52" s="252" t="s">
        <v>2</v>
      </c>
      <c r="AP52" s="252" t="s">
        <v>3</v>
      </c>
      <c r="AQ52" s="252" t="s">
        <v>4</v>
      </c>
      <c r="AR52" s="252" t="s">
        <v>5</v>
      </c>
      <c r="AS52" s="238" t="s">
        <v>6</v>
      </c>
      <c r="AT52" s="273"/>
      <c r="AU52" s="264"/>
    </row>
    <row r="53" spans="1:47" ht="139.5" x14ac:dyDescent="0.25">
      <c r="A53" s="265"/>
      <c r="B53" s="265"/>
      <c r="C53" s="268"/>
      <c r="D53" s="35" t="s">
        <v>10</v>
      </c>
      <c r="E53" s="36" t="s">
        <v>11</v>
      </c>
      <c r="F53" s="37" t="s">
        <v>7</v>
      </c>
      <c r="G53" s="38" t="s">
        <v>245</v>
      </c>
      <c r="H53" s="38" t="s">
        <v>246</v>
      </c>
      <c r="I53" s="38" t="s">
        <v>17</v>
      </c>
      <c r="J53" s="38" t="s">
        <v>247</v>
      </c>
      <c r="K53" s="38" t="s">
        <v>23</v>
      </c>
      <c r="L53" s="38" t="s">
        <v>19</v>
      </c>
      <c r="M53" s="38" t="s">
        <v>16</v>
      </c>
      <c r="N53" s="38" t="s">
        <v>20</v>
      </c>
      <c r="O53" s="38" t="s">
        <v>21</v>
      </c>
      <c r="P53" s="39" t="s">
        <v>22</v>
      </c>
      <c r="Q53" s="172" t="s">
        <v>248</v>
      </c>
      <c r="R53" s="180" t="s">
        <v>18</v>
      </c>
      <c r="S53" s="179" t="s">
        <v>239</v>
      </c>
      <c r="T53" s="179" t="s">
        <v>240</v>
      </c>
      <c r="U53" s="40" t="s">
        <v>10</v>
      </c>
      <c r="V53" s="40" t="s">
        <v>11</v>
      </c>
      <c r="W53" s="214" t="s">
        <v>7</v>
      </c>
      <c r="X53" s="41" t="s">
        <v>245</v>
      </c>
      <c r="Y53" s="41" t="s">
        <v>246</v>
      </c>
      <c r="Z53" s="41" t="s">
        <v>17</v>
      </c>
      <c r="AA53" s="41" t="s">
        <v>247</v>
      </c>
      <c r="AB53" s="41" t="s">
        <v>23</v>
      </c>
      <c r="AC53" s="41" t="s">
        <v>19</v>
      </c>
      <c r="AD53" s="41" t="s">
        <v>16</v>
      </c>
      <c r="AE53" s="41" t="s">
        <v>20</v>
      </c>
      <c r="AF53" s="41" t="s">
        <v>21</v>
      </c>
      <c r="AG53" s="182" t="s">
        <v>22</v>
      </c>
      <c r="AH53" s="182" t="s">
        <v>248</v>
      </c>
      <c r="AI53" s="42" t="s">
        <v>18</v>
      </c>
      <c r="AJ53" s="249"/>
      <c r="AK53" s="43" t="s">
        <v>250</v>
      </c>
      <c r="AL53" s="43" t="s">
        <v>251</v>
      </c>
      <c r="AM53" s="43" t="s">
        <v>252</v>
      </c>
      <c r="AN53" s="43" t="s">
        <v>253</v>
      </c>
      <c r="AO53" s="253"/>
      <c r="AP53" s="253"/>
      <c r="AQ53" s="253"/>
      <c r="AR53" s="253"/>
      <c r="AS53" s="239"/>
      <c r="AT53" s="274"/>
      <c r="AU53" s="265"/>
    </row>
    <row r="54" spans="1:47" ht="160.5" customHeight="1" x14ac:dyDescent="0.25">
      <c r="A54" s="44">
        <v>1</v>
      </c>
      <c r="B54" s="45" t="s">
        <v>53</v>
      </c>
      <c r="C54" s="46">
        <v>405</v>
      </c>
      <c r="D54" s="47"/>
      <c r="E54" s="48">
        <v>28</v>
      </c>
      <c r="F54" s="48">
        <f>SUM(L54+O54+R54)</f>
        <v>28</v>
      </c>
      <c r="G54" s="48"/>
      <c r="H54" s="48"/>
      <c r="I54" s="48"/>
      <c r="J54" s="48"/>
      <c r="K54" s="48"/>
      <c r="L54" s="48">
        <v>1</v>
      </c>
      <c r="M54" s="48"/>
      <c r="N54" s="48"/>
      <c r="O54" s="48">
        <v>25</v>
      </c>
      <c r="P54" s="46"/>
      <c r="Q54" s="46"/>
      <c r="R54" s="46">
        <v>2</v>
      </c>
      <c r="S54" s="178"/>
      <c r="T54" s="178"/>
      <c r="U54" s="181"/>
      <c r="V54" s="87">
        <v>939000</v>
      </c>
      <c r="W54" s="189">
        <v>939000</v>
      </c>
      <c r="X54" s="88"/>
      <c r="Y54" s="88"/>
      <c r="Z54" s="88"/>
      <c r="AA54" s="88"/>
      <c r="AB54" s="90"/>
      <c r="AC54" s="88" t="s">
        <v>256</v>
      </c>
      <c r="AD54" s="88"/>
      <c r="AE54" s="90"/>
      <c r="AF54" s="88">
        <v>814000</v>
      </c>
      <c r="AG54" s="183"/>
      <c r="AH54" s="183"/>
      <c r="AI54" s="89">
        <v>100000</v>
      </c>
      <c r="AJ54" s="52"/>
      <c r="AK54" s="48"/>
      <c r="AL54" s="48"/>
      <c r="AM54" s="48"/>
      <c r="AN54" s="48"/>
      <c r="AO54" s="48">
        <v>5</v>
      </c>
      <c r="AP54" s="48"/>
      <c r="AQ54" s="48">
        <v>12</v>
      </c>
      <c r="AR54" s="48"/>
      <c r="AS54" s="48">
        <v>11</v>
      </c>
      <c r="AT54" s="53">
        <v>368003.39</v>
      </c>
      <c r="AU54" s="48"/>
    </row>
    <row r="55" spans="1:47" ht="23.25" x14ac:dyDescent="0.35">
      <c r="A55" s="44"/>
      <c r="B55" s="45"/>
      <c r="C55" s="46">
        <v>672</v>
      </c>
      <c r="D55" s="47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6"/>
      <c r="Q55" s="46"/>
      <c r="R55" s="49"/>
      <c r="S55" s="83"/>
      <c r="T55" s="175"/>
      <c r="U55" s="52"/>
      <c r="V55" s="48"/>
      <c r="W55" s="48"/>
      <c r="X55" s="54"/>
      <c r="Y55" s="54"/>
      <c r="Z55" s="54"/>
      <c r="AA55" s="54"/>
      <c r="AB55" s="54"/>
      <c r="AC55" s="54"/>
      <c r="AD55" s="54"/>
      <c r="AE55" s="54"/>
      <c r="AF55" s="54"/>
      <c r="AG55" s="184"/>
      <c r="AH55" s="184"/>
      <c r="AI55" s="55"/>
      <c r="AJ55" s="52"/>
      <c r="AK55" s="48"/>
      <c r="AL55" s="48"/>
      <c r="AM55" s="48"/>
      <c r="AN55" s="48"/>
      <c r="AO55" s="48"/>
      <c r="AP55" s="48"/>
      <c r="AQ55" s="48"/>
      <c r="AR55" s="56"/>
      <c r="AS55" s="56"/>
      <c r="AT55" s="57"/>
      <c r="AU55" s="58"/>
    </row>
    <row r="56" spans="1:47" ht="23.25" x14ac:dyDescent="0.25">
      <c r="A56" s="44"/>
      <c r="B56" s="45"/>
      <c r="C56" s="46">
        <v>540</v>
      </c>
      <c r="D56" s="47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6"/>
      <c r="Q56" s="46"/>
      <c r="R56" s="49"/>
      <c r="S56" s="84"/>
      <c r="T56" s="176"/>
      <c r="U56" s="52"/>
      <c r="V56" s="48"/>
      <c r="W56" s="48"/>
      <c r="X56" s="50"/>
      <c r="Y56" s="50"/>
      <c r="Z56" s="50"/>
      <c r="AA56" s="50"/>
      <c r="AB56" s="50"/>
      <c r="AC56" s="50"/>
      <c r="AD56" s="50"/>
      <c r="AE56" s="50"/>
      <c r="AF56" s="50"/>
      <c r="AG56" s="185"/>
      <c r="AH56" s="185"/>
      <c r="AI56" s="51"/>
      <c r="AJ56" s="52"/>
      <c r="AK56" s="48"/>
      <c r="AL56" s="48"/>
      <c r="AM56" s="48"/>
      <c r="AN56" s="48"/>
      <c r="AO56" s="48"/>
      <c r="AP56" s="48"/>
      <c r="AQ56" s="48"/>
      <c r="AR56" s="48"/>
      <c r="AS56" s="46"/>
      <c r="AT56" s="53"/>
      <c r="AU56" s="58"/>
    </row>
    <row r="57" spans="1:47" ht="23.25" x14ac:dyDescent="0.25">
      <c r="A57" s="44" t="s">
        <v>41</v>
      </c>
      <c r="B57" s="45"/>
      <c r="C57" s="46">
        <v>297</v>
      </c>
      <c r="D57" s="47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6"/>
      <c r="Q57" s="46"/>
      <c r="R57" s="49"/>
      <c r="S57" s="84"/>
      <c r="T57" s="176"/>
      <c r="U57" s="52"/>
      <c r="V57" s="48"/>
      <c r="W57" s="48"/>
      <c r="X57" s="50"/>
      <c r="Y57" s="50"/>
      <c r="Z57" s="50"/>
      <c r="AA57" s="50"/>
      <c r="AB57" s="50"/>
      <c r="AC57" s="50"/>
      <c r="AD57" s="50"/>
      <c r="AE57" s="50"/>
      <c r="AF57" s="50"/>
      <c r="AG57" s="185"/>
      <c r="AH57" s="185"/>
      <c r="AI57" s="51"/>
      <c r="AJ57" s="52"/>
      <c r="AK57" s="48"/>
      <c r="AL57" s="48"/>
      <c r="AM57" s="48"/>
      <c r="AN57" s="48"/>
      <c r="AO57" s="48"/>
      <c r="AP57" s="48"/>
      <c r="AQ57" s="48"/>
      <c r="AR57" s="48"/>
      <c r="AS57" s="46"/>
      <c r="AT57" s="53"/>
      <c r="AU57" s="58"/>
    </row>
    <row r="58" spans="1:47" ht="23.25" x14ac:dyDescent="0.25">
      <c r="A58" s="44" t="s">
        <v>41</v>
      </c>
      <c r="B58" s="45"/>
      <c r="C58" s="46">
        <v>355</v>
      </c>
      <c r="D58" s="47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6"/>
      <c r="Q58" s="46"/>
      <c r="R58" s="49"/>
      <c r="S58" s="84"/>
      <c r="T58" s="176"/>
      <c r="U58" s="52"/>
      <c r="V58" s="48"/>
      <c r="W58" s="48"/>
      <c r="X58" s="50"/>
      <c r="Y58" s="50"/>
      <c r="Z58" s="50"/>
      <c r="AA58" s="50"/>
      <c r="AB58" s="50"/>
      <c r="AC58" s="50"/>
      <c r="AD58" s="50"/>
      <c r="AE58" s="50"/>
      <c r="AF58" s="50"/>
      <c r="AG58" s="185"/>
      <c r="AH58" s="185"/>
      <c r="AI58" s="51"/>
      <c r="AJ58" s="52"/>
      <c r="AK58" s="48"/>
      <c r="AL58" s="48"/>
      <c r="AM58" s="48"/>
      <c r="AN58" s="48"/>
      <c r="AO58" s="48"/>
      <c r="AP58" s="48"/>
      <c r="AQ58" s="48"/>
      <c r="AR58" s="48"/>
      <c r="AS58" s="46"/>
      <c r="AT58" s="53"/>
      <c r="AU58" s="58"/>
    </row>
    <row r="59" spans="1:47" ht="23.25" x14ac:dyDescent="0.25">
      <c r="A59" s="44" t="s">
        <v>41</v>
      </c>
      <c r="B59" s="45"/>
      <c r="C59" s="46">
        <v>853</v>
      </c>
      <c r="D59" s="47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6"/>
      <c r="Q59" s="46"/>
      <c r="R59" s="49"/>
      <c r="S59" s="84"/>
      <c r="T59" s="176"/>
      <c r="U59" s="52"/>
      <c r="V59" s="48"/>
      <c r="W59" s="48"/>
      <c r="X59" s="50"/>
      <c r="Y59" s="50"/>
      <c r="Z59" s="50"/>
      <c r="AA59" s="50"/>
      <c r="AB59" s="50"/>
      <c r="AC59" s="50"/>
      <c r="AD59" s="50"/>
      <c r="AE59" s="50"/>
      <c r="AF59" s="50"/>
      <c r="AG59" s="185"/>
      <c r="AH59" s="185"/>
      <c r="AI59" s="51"/>
      <c r="AJ59" s="52"/>
      <c r="AK59" s="48"/>
      <c r="AL59" s="48"/>
      <c r="AM59" s="48"/>
      <c r="AN59" s="48"/>
      <c r="AO59" s="48"/>
      <c r="AP59" s="48"/>
      <c r="AQ59" s="48"/>
      <c r="AR59" s="48"/>
      <c r="AS59" s="46"/>
      <c r="AT59" s="53"/>
      <c r="AU59" s="58"/>
    </row>
    <row r="60" spans="1:47" ht="23.25" x14ac:dyDescent="0.25">
      <c r="A60" s="241" t="s">
        <v>43</v>
      </c>
      <c r="B60" s="242"/>
      <c r="C60" s="74">
        <f>SUM(C54:C59)</f>
        <v>3122</v>
      </c>
      <c r="D60" s="75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4"/>
      <c r="Q60" s="74"/>
      <c r="R60" s="77"/>
      <c r="S60" s="78"/>
      <c r="T60" s="173"/>
      <c r="U60" s="75"/>
      <c r="V60" s="76"/>
      <c r="W60" s="187"/>
      <c r="X60" s="79"/>
      <c r="Y60" s="79"/>
      <c r="Z60" s="79"/>
      <c r="AA60" s="79"/>
      <c r="AB60" s="79"/>
      <c r="AC60" s="79"/>
      <c r="AD60" s="79"/>
      <c r="AE60" s="79"/>
      <c r="AF60" s="79"/>
      <c r="AG60" s="186"/>
      <c r="AH60" s="186"/>
      <c r="AI60" s="80"/>
      <c r="AJ60" s="75"/>
      <c r="AK60" s="76"/>
      <c r="AL60" s="76"/>
      <c r="AM60" s="76"/>
      <c r="AN60" s="76"/>
      <c r="AO60" s="76"/>
      <c r="AP60" s="76"/>
      <c r="AQ60" s="76"/>
      <c r="AR60" s="76"/>
      <c r="AS60" s="74"/>
      <c r="AT60" s="81"/>
      <c r="AU60" s="82"/>
    </row>
    <row r="61" spans="1:47" ht="23.25" x14ac:dyDescent="0.25">
      <c r="A61" s="191"/>
      <c r="B61" s="191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3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5"/>
      <c r="AU61" s="196"/>
    </row>
    <row r="62" spans="1:47" ht="23.25" x14ac:dyDescent="0.25">
      <c r="A62" s="191"/>
      <c r="B62" s="191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3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5"/>
      <c r="AU62" s="196"/>
    </row>
    <row r="63" spans="1:47" ht="23.25" x14ac:dyDescent="0.35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</row>
    <row r="67" spans="15:40" ht="26.25" x14ac:dyDescent="0.4">
      <c r="AN67" s="231">
        <f>SUM(AO54+AQ54+AS54)</f>
        <v>28</v>
      </c>
    </row>
    <row r="80" spans="15:40" x14ac:dyDescent="0.25">
      <c r="O80" t="s">
        <v>255</v>
      </c>
    </row>
    <row r="84" spans="2:6" ht="23.25" x14ac:dyDescent="0.35">
      <c r="B84" s="198"/>
      <c r="C84" s="198"/>
      <c r="D84" s="199"/>
      <c r="E84" s="198"/>
      <c r="F84" s="198"/>
    </row>
    <row r="86" spans="2:6" ht="23.25" x14ac:dyDescent="0.35">
      <c r="B86" s="198"/>
    </row>
    <row r="88" spans="2:6" ht="23.25" x14ac:dyDescent="0.35">
      <c r="B88" s="199"/>
    </row>
    <row r="90" spans="2:6" ht="23.25" x14ac:dyDescent="0.35">
      <c r="B90" s="198"/>
    </row>
    <row r="92" spans="2:6" ht="26.25" x14ac:dyDescent="0.4">
      <c r="B92" s="201"/>
    </row>
    <row r="98" spans="1:47" ht="23.25" x14ac:dyDescent="0.35">
      <c r="B98" s="204"/>
      <c r="C98" s="198"/>
      <c r="D98" s="199"/>
      <c r="F98" s="202"/>
      <c r="G98" s="202"/>
    </row>
    <row r="99" spans="1:47" ht="23.25" x14ac:dyDescent="0.35">
      <c r="B99" s="198"/>
    </row>
    <row r="100" spans="1:47" ht="23.25" x14ac:dyDescent="0.35">
      <c r="B100" s="203"/>
    </row>
    <row r="101" spans="1:47" ht="26.25" x14ac:dyDescent="0.4">
      <c r="B101" s="201"/>
    </row>
    <row r="102" spans="1:47" ht="23.25" x14ac:dyDescent="0.35">
      <c r="A102" s="64"/>
      <c r="B102" s="71" t="s">
        <v>50</v>
      </c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188"/>
      <c r="W102" s="64"/>
      <c r="X102" s="64"/>
      <c r="Y102" s="71" t="s">
        <v>51</v>
      </c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190">
        <f>SUM(AO30+AQ30+AS30)</f>
        <v>0</v>
      </c>
      <c r="AL102" s="64"/>
      <c r="AM102" s="64"/>
      <c r="AN102" s="64"/>
      <c r="AO102" s="64"/>
      <c r="AP102" s="64"/>
      <c r="AQ102" s="64"/>
      <c r="AR102" s="64"/>
      <c r="AS102" s="64"/>
      <c r="AT102" s="64"/>
      <c r="AU102" s="64"/>
    </row>
    <row r="103" spans="1:47" ht="23.25" x14ac:dyDescent="0.35">
      <c r="A103" s="64"/>
      <c r="B103" s="71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71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  <c r="AS103" s="64"/>
      <c r="AT103" s="64"/>
      <c r="AU103" s="64"/>
    </row>
    <row r="104" spans="1:47" ht="23.25" x14ac:dyDescent="0.35">
      <c r="A104" s="64"/>
      <c r="B104" s="243" t="s">
        <v>25</v>
      </c>
      <c r="C104" s="243"/>
      <c r="D104" s="243"/>
      <c r="E104" s="243"/>
      <c r="F104" s="106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1" t="s">
        <v>47</v>
      </c>
      <c r="Z104" s="63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  <c r="AT104" s="64"/>
      <c r="AU104" s="64"/>
    </row>
    <row r="105" spans="1:47" ht="23.25" x14ac:dyDescent="0.35">
      <c r="A105" s="64"/>
      <c r="B105" s="106"/>
      <c r="C105" s="106"/>
      <c r="D105" s="106"/>
      <c r="E105" s="106"/>
      <c r="F105" s="106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188"/>
      <c r="X105" s="64"/>
      <c r="Y105" s="61"/>
      <c r="Z105" s="63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64"/>
      <c r="AR105" s="64"/>
      <c r="AS105" s="64"/>
      <c r="AT105" s="64"/>
      <c r="AU105" s="64"/>
    </row>
    <row r="106" spans="1:47" ht="23.25" x14ac:dyDescent="0.35">
      <c r="A106" s="64"/>
      <c r="B106" s="244" t="s">
        <v>26</v>
      </c>
      <c r="C106" s="244"/>
      <c r="D106" s="244"/>
      <c r="E106" s="244"/>
      <c r="F106" s="107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1" t="s">
        <v>34</v>
      </c>
      <c r="Z106" s="109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  <c r="AS106" s="64"/>
      <c r="AT106" s="64"/>
      <c r="AU106" s="64"/>
    </row>
    <row r="107" spans="1:47" ht="23.25" x14ac:dyDescent="0.35">
      <c r="A107" s="64"/>
      <c r="B107" s="107"/>
      <c r="C107" s="107"/>
      <c r="D107" s="107"/>
      <c r="E107" s="107"/>
      <c r="F107" s="107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197"/>
      <c r="U107" s="64"/>
      <c r="V107" s="64"/>
      <c r="W107" s="64"/>
      <c r="X107" s="64"/>
      <c r="Y107" s="68"/>
      <c r="Z107" s="109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  <c r="AT107" s="64"/>
      <c r="AU107" s="64"/>
    </row>
    <row r="108" spans="1:47" ht="23.25" x14ac:dyDescent="0.35">
      <c r="A108" s="64"/>
      <c r="B108" s="244" t="s">
        <v>27</v>
      </c>
      <c r="C108" s="244"/>
      <c r="D108" s="244"/>
      <c r="E108" s="244"/>
      <c r="F108" s="107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2" t="s">
        <v>35</v>
      </c>
      <c r="Z108" s="63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64"/>
      <c r="AQ108" s="64"/>
      <c r="AR108" s="64"/>
      <c r="AS108" s="64"/>
      <c r="AT108" s="64"/>
      <c r="AU108" s="64"/>
    </row>
    <row r="109" spans="1:47" ht="23.25" x14ac:dyDescent="0.35">
      <c r="A109" s="64"/>
      <c r="B109" s="107"/>
      <c r="C109" s="107"/>
      <c r="D109" s="107"/>
      <c r="E109" s="107"/>
      <c r="F109" s="107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1"/>
      <c r="Z109" s="63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  <c r="AS109" s="64"/>
      <c r="AT109" s="64"/>
      <c r="AU109" s="64"/>
    </row>
    <row r="110" spans="1:47" ht="23.25" x14ac:dyDescent="0.35">
      <c r="A110" s="64"/>
      <c r="B110" s="243" t="s">
        <v>28</v>
      </c>
      <c r="C110" s="243"/>
      <c r="D110" s="243"/>
      <c r="E110" s="243"/>
      <c r="F110" s="106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1" t="s">
        <v>36</v>
      </c>
      <c r="Z110" s="65"/>
      <c r="AA110" s="65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64"/>
      <c r="AR110" s="64"/>
      <c r="AS110" s="64"/>
      <c r="AT110" s="64"/>
      <c r="AU110" s="64"/>
    </row>
    <row r="111" spans="1:47" ht="23.25" x14ac:dyDescent="0.35">
      <c r="A111" s="64"/>
      <c r="B111" s="106"/>
      <c r="C111" s="106"/>
      <c r="D111" s="106"/>
      <c r="E111" s="106"/>
      <c r="F111" s="106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197"/>
      <c r="W111" s="64"/>
      <c r="X111" s="64"/>
      <c r="Y111" s="62"/>
      <c r="Z111" s="65"/>
      <c r="AA111" s="65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  <c r="AS111" s="64"/>
      <c r="AT111" s="64"/>
      <c r="AU111" s="64"/>
    </row>
    <row r="112" spans="1:47" ht="23.25" x14ac:dyDescent="0.35">
      <c r="A112" s="64"/>
      <c r="B112" s="66" t="s">
        <v>29</v>
      </c>
      <c r="C112" s="67"/>
      <c r="D112" s="67"/>
      <c r="E112" s="67"/>
      <c r="F112" s="106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1" t="s">
        <v>37</v>
      </c>
      <c r="Z112" s="65"/>
      <c r="AA112" s="65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64"/>
      <c r="AR112" s="64"/>
      <c r="AS112" s="64"/>
      <c r="AT112" s="64"/>
      <c r="AU112" s="64"/>
    </row>
    <row r="113" spans="1:47" ht="23.25" x14ac:dyDescent="0.35">
      <c r="A113" s="64"/>
      <c r="B113" s="106"/>
      <c r="C113" s="106"/>
      <c r="D113" s="106"/>
      <c r="E113" s="106"/>
      <c r="F113" s="106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71"/>
      <c r="Z113" s="72"/>
      <c r="AA113" s="72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64"/>
      <c r="AS113" s="64"/>
      <c r="AT113" s="64"/>
      <c r="AU113" s="64"/>
    </row>
    <row r="114" spans="1:47" ht="46.5" x14ac:dyDescent="0.35">
      <c r="A114" s="64"/>
      <c r="B114" s="106" t="s">
        <v>30</v>
      </c>
      <c r="C114" s="68"/>
      <c r="D114" s="68"/>
      <c r="E114" s="68"/>
      <c r="F114" s="68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73" t="s">
        <v>38</v>
      </c>
      <c r="Z114" s="63"/>
      <c r="AA114" s="63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</row>
    <row r="115" spans="1:47" ht="23.25" x14ac:dyDescent="0.35">
      <c r="A115" s="64"/>
      <c r="B115" s="106"/>
      <c r="C115" s="68"/>
      <c r="D115" s="68"/>
      <c r="E115" s="68"/>
      <c r="F115" s="68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1"/>
      <c r="Z115" s="63"/>
      <c r="AA115" s="63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64"/>
      <c r="AR115" s="64"/>
      <c r="AS115" s="64"/>
      <c r="AT115" s="64"/>
      <c r="AU115" s="64"/>
    </row>
    <row r="116" spans="1:47" ht="46.5" x14ac:dyDescent="0.35">
      <c r="A116" s="64"/>
      <c r="B116" s="69" t="s">
        <v>31</v>
      </c>
      <c r="C116" s="68"/>
      <c r="D116" s="68"/>
      <c r="E116" s="68"/>
      <c r="F116" s="68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73" t="s">
        <v>39</v>
      </c>
      <c r="Z116" s="109"/>
      <c r="AA116" s="109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  <c r="AT116" s="64"/>
      <c r="AU116" s="64"/>
    </row>
    <row r="117" spans="1:47" ht="23.25" x14ac:dyDescent="0.35">
      <c r="A117" s="64"/>
      <c r="B117" s="69"/>
      <c r="C117" s="68"/>
      <c r="D117" s="68"/>
      <c r="E117" s="68"/>
      <c r="F117" s="68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8"/>
      <c r="Z117" s="109"/>
      <c r="AA117" s="109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  <c r="AS117" s="64"/>
      <c r="AT117" s="64"/>
      <c r="AU117" s="64"/>
    </row>
    <row r="118" spans="1:47" ht="23.25" x14ac:dyDescent="0.35">
      <c r="A118" s="64"/>
      <c r="B118" s="70" t="s">
        <v>32</v>
      </c>
      <c r="C118" s="68"/>
      <c r="D118" s="68"/>
      <c r="E118" s="68"/>
      <c r="F118" s="68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73" t="s">
        <v>40</v>
      </c>
      <c r="Z118" s="63"/>
      <c r="AA118" s="63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64"/>
      <c r="AR118" s="64"/>
      <c r="AS118" s="64"/>
      <c r="AT118" s="64"/>
      <c r="AU118" s="64"/>
    </row>
    <row r="119" spans="1:47" ht="23.25" x14ac:dyDescent="0.35">
      <c r="A119" s="64"/>
      <c r="B119" s="106"/>
      <c r="C119" s="68"/>
      <c r="D119" s="68"/>
      <c r="E119" s="68"/>
      <c r="F119" s="68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3"/>
      <c r="Z119" s="63"/>
      <c r="AA119" s="63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  <c r="AT119" s="64"/>
      <c r="AU119" s="64"/>
    </row>
    <row r="120" spans="1:47" ht="46.5" x14ac:dyDescent="0.35">
      <c r="A120" s="64"/>
      <c r="B120" s="106" t="s">
        <v>33</v>
      </c>
      <c r="C120" s="68"/>
      <c r="D120" s="68"/>
      <c r="E120" s="68"/>
      <c r="F120" s="68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240"/>
      <c r="Z120" s="240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64"/>
      <c r="AR120" s="64"/>
      <c r="AS120" s="64"/>
      <c r="AT120" s="64"/>
      <c r="AU120" s="64"/>
    </row>
    <row r="121" spans="1:47" ht="23.25" x14ac:dyDescent="0.35">
      <c r="A121" s="64"/>
      <c r="B121" s="106"/>
      <c r="C121" s="68"/>
      <c r="D121" s="68"/>
      <c r="E121" s="68"/>
      <c r="F121" s="68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109"/>
      <c r="Z121" s="109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  <c r="AQ121" s="64"/>
      <c r="AR121" s="64"/>
      <c r="AS121" s="64"/>
      <c r="AT121" s="64"/>
      <c r="AU121" s="64"/>
    </row>
    <row r="122" spans="1:47" ht="23.25" x14ac:dyDescent="0.35">
      <c r="A122" s="64"/>
      <c r="B122" s="106" t="s">
        <v>46</v>
      </c>
      <c r="C122" s="68"/>
      <c r="D122" s="68"/>
      <c r="E122" s="68"/>
      <c r="F122" s="68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  <c r="AQ122" s="64"/>
      <c r="AR122" s="64"/>
      <c r="AS122" s="64"/>
      <c r="AT122" s="64"/>
      <c r="AU122" s="64"/>
    </row>
    <row r="123" spans="1:47" ht="16.5" x14ac:dyDescent="0.3">
      <c r="A123" s="23"/>
      <c r="B123" s="3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</row>
    <row r="124" spans="1:47" ht="16.5" x14ac:dyDescent="0.3">
      <c r="A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</row>
    <row r="127" spans="1:47" ht="21" x14ac:dyDescent="0.35">
      <c r="W127" s="153"/>
    </row>
    <row r="128" spans="1:47" ht="21" x14ac:dyDescent="0.35">
      <c r="W128" s="153"/>
    </row>
    <row r="129" spans="23:23" ht="21" x14ac:dyDescent="0.35">
      <c r="W129" s="153"/>
    </row>
  </sheetData>
  <mergeCells count="77">
    <mergeCell ref="AR52:AR53"/>
    <mergeCell ref="AS52:AS53"/>
    <mergeCell ref="A60:B60"/>
    <mergeCell ref="AJ52:AJ53"/>
    <mergeCell ref="AK52:AN52"/>
    <mergeCell ref="AO52:AO53"/>
    <mergeCell ref="AP52:AP53"/>
    <mergeCell ref="AQ52:AQ53"/>
    <mergeCell ref="A48:AU48"/>
    <mergeCell ref="A49:AU49"/>
    <mergeCell ref="A50:G50"/>
    <mergeCell ref="A51:A53"/>
    <mergeCell ref="B51:B53"/>
    <mergeCell ref="C51:C53"/>
    <mergeCell ref="D51:R51"/>
    <mergeCell ref="S51:T52"/>
    <mergeCell ref="U51:AI51"/>
    <mergeCell ref="AJ51:AS51"/>
    <mergeCell ref="AT51:AT53"/>
    <mergeCell ref="AU51:AU53"/>
    <mergeCell ref="D52:F52"/>
    <mergeCell ref="G52:R52"/>
    <mergeCell ref="U52:W52"/>
    <mergeCell ref="X52:AI52"/>
    <mergeCell ref="S27:T28"/>
    <mergeCell ref="S4:T5"/>
    <mergeCell ref="AR5:AR6"/>
    <mergeCell ref="AS5:AS6"/>
    <mergeCell ref="A15:B15"/>
    <mergeCell ref="A24:AU24"/>
    <mergeCell ref="A25:AU25"/>
    <mergeCell ref="A26:G26"/>
    <mergeCell ref="A27:A29"/>
    <mergeCell ref="B27:B29"/>
    <mergeCell ref="C27:C29"/>
    <mergeCell ref="D27:R27"/>
    <mergeCell ref="U27:AI27"/>
    <mergeCell ref="AJ27:AS27"/>
    <mergeCell ref="AT27:AT29"/>
    <mergeCell ref="AU27:AU29"/>
    <mergeCell ref="AJ5:AJ6"/>
    <mergeCell ref="AK5:AN5"/>
    <mergeCell ref="AO5:AO6"/>
    <mergeCell ref="AP5:AP6"/>
    <mergeCell ref="AQ5:AQ6"/>
    <mergeCell ref="AR28:AR29"/>
    <mergeCell ref="A1:AU1"/>
    <mergeCell ref="A2:AU2"/>
    <mergeCell ref="A4:A6"/>
    <mergeCell ref="B4:B6"/>
    <mergeCell ref="C4:C6"/>
    <mergeCell ref="D4:R4"/>
    <mergeCell ref="U4:AI4"/>
    <mergeCell ref="AJ4:AS4"/>
    <mergeCell ref="AT4:AT6"/>
    <mergeCell ref="A3:G3"/>
    <mergeCell ref="AU4:AU6"/>
    <mergeCell ref="D5:F5"/>
    <mergeCell ref="G5:R5"/>
    <mergeCell ref="U5:W5"/>
    <mergeCell ref="X5:AI5"/>
    <mergeCell ref="AS28:AS29"/>
    <mergeCell ref="Y120:Z120"/>
    <mergeCell ref="A36:B36"/>
    <mergeCell ref="B104:E104"/>
    <mergeCell ref="B106:E106"/>
    <mergeCell ref="B108:E108"/>
    <mergeCell ref="B110:E110"/>
    <mergeCell ref="X28:AI28"/>
    <mergeCell ref="AJ28:AJ29"/>
    <mergeCell ref="AK28:AN28"/>
    <mergeCell ref="AO28:AO29"/>
    <mergeCell ref="AP28:AP29"/>
    <mergeCell ref="D28:F28"/>
    <mergeCell ref="G28:R28"/>
    <mergeCell ref="U28:W28"/>
    <mergeCell ref="AQ28:AQ29"/>
  </mergeCells>
  <pageMargins left="0.45" right="0.25" top="0.75" bottom="0.75" header="0.3" footer="0.3"/>
  <pageSetup paperSize="5" scale="3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B95"/>
  <sheetViews>
    <sheetView tabSelected="1" workbookViewId="0">
      <selection activeCell="AA7" sqref="AA7:AB7"/>
    </sheetView>
  </sheetViews>
  <sheetFormatPr defaultRowHeight="15" x14ac:dyDescent="0.25"/>
  <cols>
    <col min="1" max="1" width="4.85546875" customWidth="1"/>
    <col min="2" max="2" width="30.85546875" customWidth="1"/>
    <col min="3" max="3" width="38.28515625" customWidth="1"/>
    <col min="4" max="4" width="19.42578125" customWidth="1"/>
    <col min="5" max="5" width="10.5703125" customWidth="1"/>
    <col min="6" max="6" width="41.85546875" customWidth="1"/>
    <col min="7" max="7" width="18" customWidth="1"/>
    <col min="8" max="8" width="15.5703125" customWidth="1"/>
    <col min="9" max="9" width="16.7109375" customWidth="1"/>
    <col min="10" max="10" width="20.28515625" customWidth="1"/>
    <col min="11" max="11" width="14" customWidth="1"/>
    <col min="12" max="12" width="14.5703125" customWidth="1"/>
    <col min="13" max="13" width="22.42578125" customWidth="1"/>
    <col min="14" max="14" width="15.85546875" customWidth="1"/>
    <col min="15" max="15" width="20" customWidth="1"/>
    <col min="16" max="19" width="6" customWidth="1"/>
    <col min="20" max="20" width="5.85546875" customWidth="1"/>
    <col min="21" max="22" width="6.42578125" customWidth="1"/>
    <col min="23" max="23" width="6.28515625" customWidth="1"/>
    <col min="24" max="24" width="6.42578125" customWidth="1"/>
    <col min="25" max="25" width="6.7109375" customWidth="1"/>
    <col min="26" max="26" width="14.42578125" customWidth="1"/>
    <col min="27" max="27" width="14" customWidth="1"/>
  </cols>
  <sheetData>
    <row r="3" spans="1:28" ht="15.75" x14ac:dyDescent="0.25">
      <c r="A3" s="299" t="s">
        <v>262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</row>
    <row r="4" spans="1:28" ht="15.75" x14ac:dyDescent="0.25">
      <c r="A4" s="299" t="s">
        <v>231</v>
      </c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</row>
    <row r="5" spans="1:28" ht="16.5" x14ac:dyDescent="0.25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61"/>
      <c r="L5" s="110"/>
      <c r="M5" s="110"/>
      <c r="N5" s="110"/>
      <c r="O5" s="110"/>
      <c r="P5" s="110"/>
      <c r="Q5" s="161"/>
      <c r="R5" s="161"/>
      <c r="S5" s="161"/>
      <c r="T5" s="110"/>
      <c r="U5" s="110"/>
      <c r="V5" s="110"/>
      <c r="W5" s="110"/>
      <c r="X5" s="110"/>
      <c r="Y5" s="110"/>
      <c r="Z5" s="110"/>
    </row>
    <row r="6" spans="1:28" ht="16.5" x14ac:dyDescent="0.25">
      <c r="A6" s="305" t="s">
        <v>232</v>
      </c>
      <c r="B6" s="305"/>
      <c r="C6" s="162" t="s">
        <v>233</v>
      </c>
      <c r="D6" s="111"/>
      <c r="F6" s="111"/>
      <c r="G6" s="111"/>
      <c r="H6" s="111"/>
      <c r="I6" s="111"/>
      <c r="J6" s="111"/>
      <c r="K6" s="111"/>
      <c r="L6" s="111"/>
      <c r="M6" s="111"/>
      <c r="N6" s="110"/>
      <c r="O6" s="110"/>
      <c r="P6" s="110"/>
      <c r="Q6" s="161"/>
      <c r="R6" s="161"/>
      <c r="S6" s="161"/>
      <c r="T6" s="110"/>
      <c r="U6" s="110"/>
      <c r="V6" s="110"/>
      <c r="W6" s="110"/>
      <c r="X6" s="110"/>
      <c r="Y6" s="110"/>
      <c r="Z6" s="110"/>
    </row>
    <row r="7" spans="1:28" ht="21" customHeight="1" x14ac:dyDescent="0.35">
      <c r="A7" s="113"/>
      <c r="B7" s="113"/>
      <c r="C7" s="168" t="s">
        <v>234</v>
      </c>
      <c r="E7" s="167"/>
      <c r="F7" s="167"/>
      <c r="G7" s="167"/>
      <c r="H7" s="167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64"/>
    </row>
    <row r="8" spans="1:28" ht="30.75" customHeight="1" x14ac:dyDescent="0.25">
      <c r="A8" s="292" t="s">
        <v>56</v>
      </c>
      <c r="B8" s="292" t="s">
        <v>57</v>
      </c>
      <c r="C8" s="287" t="s">
        <v>58</v>
      </c>
      <c r="D8" s="303" t="s">
        <v>59</v>
      </c>
      <c r="E8" s="304"/>
      <c r="F8" s="283" t="s">
        <v>70</v>
      </c>
      <c r="G8" s="296" t="s">
        <v>235</v>
      </c>
      <c r="H8" s="297"/>
      <c r="I8" s="283" t="s">
        <v>62</v>
      </c>
      <c r="J8" s="283" t="s">
        <v>238</v>
      </c>
      <c r="K8" s="286" t="s">
        <v>63</v>
      </c>
      <c r="L8" s="286"/>
      <c r="M8" s="283" t="s">
        <v>64</v>
      </c>
      <c r="N8" s="286" t="s">
        <v>65</v>
      </c>
      <c r="O8" s="286" t="s">
        <v>66</v>
      </c>
      <c r="P8" s="300" t="s">
        <v>67</v>
      </c>
      <c r="Q8" s="301"/>
      <c r="R8" s="301"/>
      <c r="S8" s="301"/>
      <c r="T8" s="301"/>
      <c r="U8" s="301"/>
      <c r="V8" s="301"/>
      <c r="W8" s="301"/>
      <c r="X8" s="301"/>
      <c r="Y8" s="302"/>
      <c r="Z8" s="295" t="s">
        <v>13</v>
      </c>
      <c r="AA8" s="295" t="s">
        <v>69</v>
      </c>
    </row>
    <row r="9" spans="1:28" ht="30.75" customHeight="1" x14ac:dyDescent="0.25">
      <c r="A9" s="293"/>
      <c r="B9" s="293"/>
      <c r="C9" s="288"/>
      <c r="D9" s="115" t="s">
        <v>60</v>
      </c>
      <c r="E9" s="115" t="s">
        <v>61</v>
      </c>
      <c r="F9" s="284"/>
      <c r="G9" s="286" t="s">
        <v>236</v>
      </c>
      <c r="H9" s="283" t="s">
        <v>237</v>
      </c>
      <c r="I9" s="284"/>
      <c r="J9" s="284"/>
      <c r="K9" s="283" t="s">
        <v>239</v>
      </c>
      <c r="L9" s="283" t="s">
        <v>240</v>
      </c>
      <c r="M9" s="284"/>
      <c r="N9" s="286"/>
      <c r="O9" s="286"/>
      <c r="P9" s="298" t="s">
        <v>0</v>
      </c>
      <c r="Q9" s="298" t="s">
        <v>1</v>
      </c>
      <c r="R9" s="298"/>
      <c r="S9" s="298"/>
      <c r="T9" s="298"/>
      <c r="U9" s="298" t="s">
        <v>2</v>
      </c>
      <c r="V9" s="298" t="s">
        <v>3</v>
      </c>
      <c r="W9" s="298" t="s">
        <v>4</v>
      </c>
      <c r="X9" s="298" t="s">
        <v>5</v>
      </c>
      <c r="Y9" s="298" t="s">
        <v>6</v>
      </c>
      <c r="Z9" s="295"/>
      <c r="AA9" s="295"/>
    </row>
    <row r="10" spans="1:28" ht="39" customHeight="1" x14ac:dyDescent="0.25">
      <c r="A10" s="294"/>
      <c r="B10" s="294"/>
      <c r="C10" s="289"/>
      <c r="D10" s="171"/>
      <c r="E10" s="171"/>
      <c r="F10" s="285"/>
      <c r="G10" s="286"/>
      <c r="H10" s="285"/>
      <c r="I10" s="285"/>
      <c r="J10" s="285"/>
      <c r="K10" s="285"/>
      <c r="L10" s="285"/>
      <c r="M10" s="285"/>
      <c r="N10" s="286"/>
      <c r="O10" s="286"/>
      <c r="P10" s="298"/>
      <c r="Q10" s="170" t="s">
        <v>241</v>
      </c>
      <c r="R10" s="170" t="s">
        <v>242</v>
      </c>
      <c r="S10" s="170" t="s">
        <v>243</v>
      </c>
      <c r="T10" s="170" t="s">
        <v>244</v>
      </c>
      <c r="U10" s="298"/>
      <c r="V10" s="298"/>
      <c r="W10" s="298"/>
      <c r="X10" s="298"/>
      <c r="Y10" s="298"/>
      <c r="Z10" s="295"/>
      <c r="AA10" s="295"/>
      <c r="AB10" s="112" t="s">
        <v>68</v>
      </c>
    </row>
    <row r="11" spans="1:28" ht="66.75" customHeight="1" x14ac:dyDescent="0.25">
      <c r="A11" s="91">
        <v>1</v>
      </c>
      <c r="B11" s="134" t="s">
        <v>100</v>
      </c>
      <c r="C11" s="129" t="s">
        <v>205</v>
      </c>
      <c r="D11" s="138" t="s">
        <v>53</v>
      </c>
      <c r="E11" s="139">
        <v>5507</v>
      </c>
      <c r="F11" s="119" t="s">
        <v>91</v>
      </c>
      <c r="G11" s="121" t="s">
        <v>92</v>
      </c>
      <c r="H11" s="140">
        <v>5507</v>
      </c>
      <c r="I11" s="149" t="s">
        <v>17</v>
      </c>
      <c r="J11" s="138" t="s">
        <v>10</v>
      </c>
      <c r="K11" s="138"/>
      <c r="L11" s="102"/>
      <c r="M11" s="122">
        <v>200000</v>
      </c>
      <c r="N11" s="116"/>
      <c r="O11" s="102"/>
      <c r="P11" s="103"/>
      <c r="Q11" s="103">
        <v>1</v>
      </c>
      <c r="R11" s="103"/>
      <c r="S11" s="103"/>
      <c r="T11" s="104"/>
      <c r="U11" s="103"/>
      <c r="V11" s="103"/>
      <c r="W11" s="103"/>
      <c r="X11" s="103"/>
      <c r="Y11" s="103"/>
      <c r="Z11" s="132">
        <v>420</v>
      </c>
      <c r="AA11" s="105"/>
    </row>
    <row r="12" spans="1:28" ht="57" customHeight="1" x14ac:dyDescent="0.25">
      <c r="A12" s="91">
        <v>2</v>
      </c>
      <c r="B12" s="134" t="s">
        <v>101</v>
      </c>
      <c r="C12" s="129" t="s">
        <v>188</v>
      </c>
      <c r="D12" s="138" t="s">
        <v>118</v>
      </c>
      <c r="E12" s="140">
        <v>5511</v>
      </c>
      <c r="F12" s="119" t="s">
        <v>71</v>
      </c>
      <c r="G12" s="119" t="s">
        <v>93</v>
      </c>
      <c r="H12" s="140">
        <v>5511</v>
      </c>
      <c r="I12" s="138" t="s">
        <v>20</v>
      </c>
      <c r="J12" s="140" t="s">
        <v>134</v>
      </c>
      <c r="K12" s="140"/>
      <c r="L12" s="122"/>
      <c r="M12" s="122">
        <v>25000</v>
      </c>
      <c r="N12" s="102"/>
      <c r="O12" s="102"/>
      <c r="P12" s="103"/>
      <c r="Q12" s="103"/>
      <c r="R12" s="103"/>
      <c r="S12" s="103"/>
      <c r="T12" s="104"/>
      <c r="U12" s="103"/>
      <c r="V12" s="103"/>
      <c r="W12" s="103">
        <v>1</v>
      </c>
      <c r="X12" s="103"/>
      <c r="Y12" s="103"/>
      <c r="Z12" s="132">
        <v>60</v>
      </c>
      <c r="AA12" s="105"/>
    </row>
    <row r="13" spans="1:28" ht="57.75" customHeight="1" x14ac:dyDescent="0.25">
      <c r="A13" s="91">
        <v>3</v>
      </c>
      <c r="B13" s="134" t="s">
        <v>101</v>
      </c>
      <c r="C13" s="129" t="s">
        <v>206</v>
      </c>
      <c r="D13" s="138" t="s">
        <v>118</v>
      </c>
      <c r="E13" s="140">
        <v>5511</v>
      </c>
      <c r="F13" s="119" t="s">
        <v>72</v>
      </c>
      <c r="G13" s="119" t="s">
        <v>106</v>
      </c>
      <c r="H13" s="140">
        <v>5511</v>
      </c>
      <c r="I13" s="138" t="s">
        <v>20</v>
      </c>
      <c r="J13" s="140" t="s">
        <v>134</v>
      </c>
      <c r="K13" s="140"/>
      <c r="L13" s="122"/>
      <c r="M13" s="122">
        <v>25000</v>
      </c>
      <c r="N13" s="102"/>
      <c r="O13" s="102"/>
      <c r="P13" s="103"/>
      <c r="Q13" s="103"/>
      <c r="R13" s="103"/>
      <c r="S13" s="103"/>
      <c r="T13" s="104"/>
      <c r="U13" s="103"/>
      <c r="V13" s="105"/>
      <c r="W13" s="103">
        <v>1</v>
      </c>
      <c r="X13" s="103"/>
      <c r="Y13" s="103"/>
      <c r="Z13" s="132">
        <v>70</v>
      </c>
      <c r="AA13" s="105"/>
    </row>
    <row r="14" spans="1:28" ht="42.75" customHeight="1" x14ac:dyDescent="0.25">
      <c r="A14" s="91">
        <v>4</v>
      </c>
      <c r="B14" s="134" t="s">
        <v>101</v>
      </c>
      <c r="C14" s="129" t="s">
        <v>223</v>
      </c>
      <c r="D14" s="138" t="s">
        <v>119</v>
      </c>
      <c r="E14" s="140">
        <v>5510</v>
      </c>
      <c r="F14" s="120" t="s">
        <v>169</v>
      </c>
      <c r="G14" s="119" t="s">
        <v>170</v>
      </c>
      <c r="H14" s="140">
        <v>5510</v>
      </c>
      <c r="I14" s="138" t="s">
        <v>20</v>
      </c>
      <c r="J14" s="140" t="s">
        <v>134</v>
      </c>
      <c r="K14" s="140"/>
      <c r="L14" s="122"/>
      <c r="M14" s="122">
        <v>25000</v>
      </c>
      <c r="N14" s="102"/>
      <c r="O14" s="102"/>
      <c r="P14" s="103"/>
      <c r="Q14" s="103"/>
      <c r="R14" s="103"/>
      <c r="S14" s="103"/>
      <c r="T14" s="104"/>
      <c r="U14" s="103"/>
      <c r="V14" s="105"/>
      <c r="W14" s="103">
        <v>1</v>
      </c>
      <c r="X14" s="103"/>
      <c r="Y14" s="103"/>
      <c r="Z14" s="132">
        <v>50</v>
      </c>
      <c r="AA14" s="105"/>
    </row>
    <row r="15" spans="1:28" ht="52.5" customHeight="1" x14ac:dyDescent="0.25">
      <c r="A15" s="91">
        <v>5</v>
      </c>
      <c r="B15" s="134" t="s">
        <v>101</v>
      </c>
      <c r="C15" s="129" t="s">
        <v>224</v>
      </c>
      <c r="D15" s="138" t="s">
        <v>120</v>
      </c>
      <c r="E15" s="140">
        <v>5515</v>
      </c>
      <c r="F15" s="119" t="s">
        <v>73</v>
      </c>
      <c r="G15" s="119" t="s">
        <v>108</v>
      </c>
      <c r="H15" s="140">
        <v>5515</v>
      </c>
      <c r="I15" s="138" t="s">
        <v>20</v>
      </c>
      <c r="J15" s="140" t="s">
        <v>134</v>
      </c>
      <c r="K15" s="140"/>
      <c r="L15" s="123"/>
      <c r="M15" s="123">
        <v>40000</v>
      </c>
      <c r="N15" s="157">
        <v>40000</v>
      </c>
      <c r="O15" s="102"/>
      <c r="P15" s="103"/>
      <c r="Q15" s="103"/>
      <c r="R15" s="103"/>
      <c r="S15" s="103"/>
      <c r="T15" s="103"/>
      <c r="U15" s="103"/>
      <c r="V15" s="103"/>
      <c r="W15" s="103"/>
      <c r="X15" s="103"/>
      <c r="Y15" s="103">
        <v>1</v>
      </c>
      <c r="Z15" s="132">
        <v>60</v>
      </c>
      <c r="AA15" s="105"/>
    </row>
    <row r="16" spans="1:28" ht="48.75" customHeight="1" x14ac:dyDescent="0.25">
      <c r="A16" s="91">
        <v>6</v>
      </c>
      <c r="B16" s="134" t="s">
        <v>102</v>
      </c>
      <c r="C16" s="129" t="s">
        <v>207</v>
      </c>
      <c r="D16" s="138" t="s">
        <v>121</v>
      </c>
      <c r="E16" s="140">
        <v>5509</v>
      </c>
      <c r="F16" s="119" t="s">
        <v>74</v>
      </c>
      <c r="G16" s="119" t="s">
        <v>109</v>
      </c>
      <c r="H16" s="140">
        <v>5509</v>
      </c>
      <c r="I16" s="138" t="s">
        <v>19</v>
      </c>
      <c r="J16" s="138" t="s">
        <v>10</v>
      </c>
      <c r="K16" s="138"/>
      <c r="L16" s="102"/>
      <c r="M16" s="124">
        <v>50000</v>
      </c>
      <c r="N16" s="102"/>
      <c r="O16" s="102"/>
      <c r="P16" s="103">
        <v>1</v>
      </c>
      <c r="Q16" s="103"/>
      <c r="R16" s="103"/>
      <c r="S16" s="103"/>
      <c r="T16" s="104"/>
      <c r="U16" s="103"/>
      <c r="V16" s="103"/>
      <c r="W16" s="103"/>
      <c r="X16" s="103"/>
      <c r="Y16" s="103"/>
      <c r="Z16" s="132">
        <v>100</v>
      </c>
      <c r="AA16" s="105"/>
    </row>
    <row r="17" spans="1:27" ht="37.5" customHeight="1" x14ac:dyDescent="0.25">
      <c r="A17" s="91">
        <v>7</v>
      </c>
      <c r="B17" s="134" t="s">
        <v>102</v>
      </c>
      <c r="C17" s="134" t="s">
        <v>189</v>
      </c>
      <c r="D17" s="138" t="s">
        <v>122</v>
      </c>
      <c r="E17" s="140">
        <v>5491</v>
      </c>
      <c r="F17" s="119" t="s">
        <v>75</v>
      </c>
      <c r="G17" s="119" t="s">
        <v>99</v>
      </c>
      <c r="H17" s="140">
        <v>5491</v>
      </c>
      <c r="I17" s="138" t="s">
        <v>20</v>
      </c>
      <c r="J17" s="140" t="s">
        <v>134</v>
      </c>
      <c r="K17" s="140"/>
      <c r="L17" s="124"/>
      <c r="M17" s="233">
        <v>50000</v>
      </c>
      <c r="N17" s="157">
        <v>49800.11</v>
      </c>
      <c r="O17" s="102"/>
      <c r="P17" s="103"/>
      <c r="Q17" s="103"/>
      <c r="R17" s="103"/>
      <c r="S17" s="103"/>
      <c r="T17" s="104"/>
      <c r="U17" s="103"/>
      <c r="V17" s="103"/>
      <c r="W17" s="103"/>
      <c r="X17" s="103"/>
      <c r="Y17" s="103">
        <v>1</v>
      </c>
      <c r="Z17" s="132">
        <v>50</v>
      </c>
      <c r="AA17" s="105"/>
    </row>
    <row r="18" spans="1:27" ht="55.5" customHeight="1" x14ac:dyDescent="0.25">
      <c r="A18" s="91">
        <v>8</v>
      </c>
      <c r="B18" s="134" t="s">
        <v>102</v>
      </c>
      <c r="C18" s="129" t="s">
        <v>208</v>
      </c>
      <c r="D18" s="138" t="s">
        <v>123</v>
      </c>
      <c r="E18" s="140">
        <v>5492</v>
      </c>
      <c r="F18" s="119" t="s">
        <v>76</v>
      </c>
      <c r="G18" s="119" t="s">
        <v>110</v>
      </c>
      <c r="H18" s="140">
        <v>5492</v>
      </c>
      <c r="I18" s="138" t="s">
        <v>19</v>
      </c>
      <c r="J18" s="138" t="s">
        <v>10</v>
      </c>
      <c r="K18" s="138"/>
      <c r="L18" s="102"/>
      <c r="M18" s="124">
        <v>200000</v>
      </c>
      <c r="N18" s="102"/>
      <c r="O18" s="102"/>
      <c r="P18" s="103">
        <v>1</v>
      </c>
      <c r="Q18" s="103"/>
      <c r="R18" s="103"/>
      <c r="S18" s="103"/>
      <c r="T18" s="104"/>
      <c r="U18" s="103"/>
      <c r="V18" s="103"/>
      <c r="W18" s="103"/>
      <c r="X18" s="103"/>
      <c r="Y18" s="103"/>
      <c r="Z18" s="132">
        <v>320</v>
      </c>
      <c r="AA18" s="105"/>
    </row>
    <row r="19" spans="1:27" ht="42" customHeight="1" x14ac:dyDescent="0.25">
      <c r="A19" s="91">
        <v>9</v>
      </c>
      <c r="B19" s="134" t="s">
        <v>103</v>
      </c>
      <c r="C19" s="129" t="s">
        <v>190</v>
      </c>
      <c r="D19" s="138" t="s">
        <v>123</v>
      </c>
      <c r="E19" s="140">
        <v>5492</v>
      </c>
      <c r="F19" s="119" t="s">
        <v>77</v>
      </c>
      <c r="G19" s="119" t="s">
        <v>111</v>
      </c>
      <c r="H19" s="140">
        <v>5492</v>
      </c>
      <c r="I19" s="138" t="s">
        <v>20</v>
      </c>
      <c r="J19" s="140" t="s">
        <v>134</v>
      </c>
      <c r="K19" s="140"/>
      <c r="L19" s="124"/>
      <c r="M19" s="233">
        <v>30000</v>
      </c>
      <c r="N19" s="157">
        <v>29294.18</v>
      </c>
      <c r="O19" s="102"/>
      <c r="P19" s="103"/>
      <c r="Q19" s="103"/>
      <c r="R19" s="103"/>
      <c r="S19" s="103"/>
      <c r="T19" s="103"/>
      <c r="U19" s="103"/>
      <c r="V19" s="103"/>
      <c r="W19" s="103"/>
      <c r="X19" s="103"/>
      <c r="Y19" s="103">
        <v>1</v>
      </c>
      <c r="Z19" s="132">
        <v>80</v>
      </c>
      <c r="AA19" s="105"/>
    </row>
    <row r="20" spans="1:27" ht="42.75" customHeight="1" x14ac:dyDescent="0.25">
      <c r="A20" s="91">
        <v>10</v>
      </c>
      <c r="B20" s="134" t="s">
        <v>103</v>
      </c>
      <c r="C20" s="129" t="s">
        <v>209</v>
      </c>
      <c r="D20" s="138" t="s">
        <v>119</v>
      </c>
      <c r="E20" s="140">
        <v>5513</v>
      </c>
      <c r="F20" s="119" t="s">
        <v>78</v>
      </c>
      <c r="G20" s="119" t="s">
        <v>107</v>
      </c>
      <c r="H20" s="140">
        <v>5513</v>
      </c>
      <c r="I20" s="138" t="s">
        <v>20</v>
      </c>
      <c r="J20" s="140" t="s">
        <v>134</v>
      </c>
      <c r="K20" s="140"/>
      <c r="L20" s="123"/>
      <c r="M20" s="123">
        <v>50000</v>
      </c>
      <c r="N20" s="102"/>
      <c r="O20" s="102"/>
      <c r="P20" s="103"/>
      <c r="Q20" s="103"/>
      <c r="R20" s="103"/>
      <c r="S20" s="103"/>
      <c r="T20" s="104"/>
      <c r="U20" s="103">
        <v>1</v>
      </c>
      <c r="V20" s="103"/>
      <c r="W20" s="103"/>
      <c r="X20" s="103"/>
      <c r="Y20" s="103"/>
      <c r="Z20" s="132">
        <v>75</v>
      </c>
      <c r="AA20" s="105"/>
    </row>
    <row r="21" spans="1:27" ht="40.5" customHeight="1" x14ac:dyDescent="0.25">
      <c r="A21" s="91">
        <v>11</v>
      </c>
      <c r="B21" s="134" t="s">
        <v>103</v>
      </c>
      <c r="C21" s="129" t="s">
        <v>191</v>
      </c>
      <c r="D21" s="138" t="s">
        <v>124</v>
      </c>
      <c r="E21" s="140">
        <v>5495</v>
      </c>
      <c r="F21" s="119" t="s">
        <v>79</v>
      </c>
      <c r="G21" s="119" t="s">
        <v>112</v>
      </c>
      <c r="H21" s="140">
        <v>5495</v>
      </c>
      <c r="I21" s="138" t="s">
        <v>20</v>
      </c>
      <c r="J21" s="140" t="s">
        <v>134</v>
      </c>
      <c r="K21" s="140"/>
      <c r="L21" s="123"/>
      <c r="M21" s="123">
        <v>25000</v>
      </c>
      <c r="N21" s="157">
        <v>24900.05</v>
      </c>
      <c r="O21" s="102"/>
      <c r="P21" s="103"/>
      <c r="Q21" s="103"/>
      <c r="R21" s="103"/>
      <c r="S21" s="103"/>
      <c r="T21" s="103"/>
      <c r="U21" s="103"/>
      <c r="V21" s="103"/>
      <c r="W21" s="103"/>
      <c r="X21" s="103"/>
      <c r="Y21" s="103">
        <v>1</v>
      </c>
      <c r="Z21" s="132">
        <v>40</v>
      </c>
      <c r="AA21" s="105"/>
    </row>
    <row r="22" spans="1:27" ht="39.75" customHeight="1" x14ac:dyDescent="0.25">
      <c r="A22" s="91">
        <v>12</v>
      </c>
      <c r="B22" s="134" t="s">
        <v>103</v>
      </c>
      <c r="C22" s="129" t="s">
        <v>192</v>
      </c>
      <c r="D22" s="138" t="s">
        <v>125</v>
      </c>
      <c r="E22" s="140">
        <v>5500</v>
      </c>
      <c r="F22" s="119" t="s">
        <v>80</v>
      </c>
      <c r="G22" s="119" t="s">
        <v>94</v>
      </c>
      <c r="H22" s="140">
        <v>5500</v>
      </c>
      <c r="I22" s="138" t="s">
        <v>20</v>
      </c>
      <c r="J22" s="140" t="s">
        <v>134</v>
      </c>
      <c r="K22" s="140"/>
      <c r="L22" s="123"/>
      <c r="M22" s="123">
        <v>50000</v>
      </c>
      <c r="N22" s="102"/>
      <c r="O22" s="102"/>
      <c r="P22" s="103"/>
      <c r="Q22" s="103"/>
      <c r="R22" s="103"/>
      <c r="S22" s="103"/>
      <c r="T22" s="104"/>
      <c r="U22" s="103"/>
      <c r="V22" s="103"/>
      <c r="W22" s="103">
        <v>1</v>
      </c>
      <c r="X22" s="103"/>
      <c r="Y22" s="103"/>
      <c r="Z22" s="132">
        <v>50</v>
      </c>
      <c r="AA22" s="105"/>
    </row>
    <row r="23" spans="1:27" ht="36" customHeight="1" x14ac:dyDescent="0.25">
      <c r="A23" s="91">
        <v>13</v>
      </c>
      <c r="B23" s="134" t="s">
        <v>103</v>
      </c>
      <c r="C23" s="129" t="s">
        <v>133</v>
      </c>
      <c r="D23" s="138" t="s">
        <v>123</v>
      </c>
      <c r="E23" s="140">
        <v>5492</v>
      </c>
      <c r="F23" s="128" t="s">
        <v>81</v>
      </c>
      <c r="G23" s="130" t="s">
        <v>95</v>
      </c>
      <c r="H23" s="140">
        <v>5492</v>
      </c>
      <c r="I23" s="138" t="s">
        <v>17</v>
      </c>
      <c r="J23" s="138" t="s">
        <v>10</v>
      </c>
      <c r="K23" s="138"/>
      <c r="L23" s="135"/>
      <c r="M23" s="125">
        <v>300000</v>
      </c>
      <c r="N23" s="102"/>
      <c r="O23" s="102"/>
      <c r="P23" s="103"/>
      <c r="Q23" s="103">
        <v>1</v>
      </c>
      <c r="R23" s="103"/>
      <c r="S23" s="103"/>
      <c r="T23" s="103"/>
      <c r="U23" s="103"/>
      <c r="V23" s="103"/>
      <c r="W23" s="103"/>
      <c r="X23" s="103"/>
      <c r="Y23" s="103"/>
      <c r="Z23" s="132">
        <v>358</v>
      </c>
      <c r="AA23" s="105"/>
    </row>
    <row r="24" spans="1:27" ht="33" x14ac:dyDescent="0.25">
      <c r="A24" s="91">
        <v>14</v>
      </c>
      <c r="B24" s="134" t="s">
        <v>103</v>
      </c>
      <c r="C24" s="129" t="s">
        <v>182</v>
      </c>
      <c r="D24" s="141" t="s">
        <v>126</v>
      </c>
      <c r="E24" s="140">
        <v>5488</v>
      </c>
      <c r="F24" s="119" t="s">
        <v>82</v>
      </c>
      <c r="G24" s="119" t="s">
        <v>113</v>
      </c>
      <c r="H24" s="140">
        <v>5488</v>
      </c>
      <c r="I24" s="138" t="s">
        <v>19</v>
      </c>
      <c r="J24" s="138" t="s">
        <v>10</v>
      </c>
      <c r="K24" s="138"/>
      <c r="L24" s="157"/>
      <c r="M24" s="123">
        <v>100000</v>
      </c>
      <c r="N24" s="102"/>
      <c r="O24" s="102"/>
      <c r="P24" s="103"/>
      <c r="Q24" s="103"/>
      <c r="R24" s="103"/>
      <c r="S24" s="103"/>
      <c r="T24" s="103"/>
      <c r="U24" s="103"/>
      <c r="V24" s="103"/>
      <c r="W24" s="103">
        <v>1</v>
      </c>
      <c r="X24" s="103"/>
      <c r="Y24" s="103"/>
      <c r="Z24" s="132">
        <v>400</v>
      </c>
      <c r="AA24" s="105"/>
    </row>
    <row r="25" spans="1:27" ht="48" customHeight="1" x14ac:dyDescent="0.25">
      <c r="A25" s="91">
        <v>15</v>
      </c>
      <c r="B25" s="134" t="s">
        <v>103</v>
      </c>
      <c r="C25" s="129" t="s">
        <v>187</v>
      </c>
      <c r="D25" s="138" t="s">
        <v>127</v>
      </c>
      <c r="E25" s="140">
        <v>5484</v>
      </c>
      <c r="F25" s="119" t="s">
        <v>83</v>
      </c>
      <c r="G25" s="119" t="s">
        <v>97</v>
      </c>
      <c r="H25" s="140">
        <v>5484</v>
      </c>
      <c r="I25" s="138" t="s">
        <v>19</v>
      </c>
      <c r="J25" s="138" t="s">
        <v>10</v>
      </c>
      <c r="K25" s="138"/>
      <c r="L25" s="135"/>
      <c r="M25" s="123">
        <v>100000</v>
      </c>
      <c r="N25" s="102"/>
      <c r="O25" s="102"/>
      <c r="P25" s="103"/>
      <c r="Q25" s="103"/>
      <c r="R25" s="103"/>
      <c r="S25" s="103"/>
      <c r="T25" s="103">
        <v>1</v>
      </c>
      <c r="U25" s="103"/>
      <c r="V25" s="103"/>
      <c r="W25" s="103"/>
      <c r="X25" s="103"/>
      <c r="Y25" s="103"/>
      <c r="Z25" s="132">
        <v>60</v>
      </c>
      <c r="AA25" s="105"/>
    </row>
    <row r="26" spans="1:27" ht="42.75" customHeight="1" x14ac:dyDescent="0.25">
      <c r="A26" s="91">
        <v>16</v>
      </c>
      <c r="B26" s="134" t="s">
        <v>103</v>
      </c>
      <c r="C26" s="154" t="s">
        <v>258</v>
      </c>
      <c r="D26" s="138" t="s">
        <v>128</v>
      </c>
      <c r="E26" s="140">
        <v>5493</v>
      </c>
      <c r="F26" s="119" t="s">
        <v>84</v>
      </c>
      <c r="G26" s="121" t="s">
        <v>114</v>
      </c>
      <c r="H26" s="140">
        <v>5493</v>
      </c>
      <c r="I26" s="138" t="s">
        <v>20</v>
      </c>
      <c r="J26" s="140" t="s">
        <v>134</v>
      </c>
      <c r="K26" s="140"/>
      <c r="L26" s="126"/>
      <c r="M26" s="126">
        <v>25000</v>
      </c>
      <c r="N26" s="102"/>
      <c r="O26" s="102"/>
      <c r="P26" s="103"/>
      <c r="Q26" s="103"/>
      <c r="R26" s="103"/>
      <c r="S26" s="103"/>
      <c r="T26" s="104"/>
      <c r="U26" s="103"/>
      <c r="V26" s="103">
        <v>1</v>
      </c>
      <c r="W26" s="103"/>
      <c r="X26" s="103"/>
      <c r="Y26" s="103"/>
      <c r="Z26" s="132">
        <v>90</v>
      </c>
      <c r="AA26" s="105"/>
    </row>
    <row r="27" spans="1:27" ht="47.25" customHeight="1" x14ac:dyDescent="0.25">
      <c r="A27" s="91">
        <v>17</v>
      </c>
      <c r="B27" s="134" t="s">
        <v>103</v>
      </c>
      <c r="C27" s="129" t="s">
        <v>193</v>
      </c>
      <c r="D27" s="138" t="s">
        <v>129</v>
      </c>
      <c r="E27" s="140">
        <v>5521</v>
      </c>
      <c r="F27" s="119" t="s">
        <v>85</v>
      </c>
      <c r="G27" s="119" t="s">
        <v>115</v>
      </c>
      <c r="H27" s="140">
        <v>5521</v>
      </c>
      <c r="I27" s="138" t="s">
        <v>20</v>
      </c>
      <c r="J27" s="140" t="s">
        <v>134</v>
      </c>
      <c r="K27" s="140"/>
      <c r="L27" s="127"/>
      <c r="M27" s="127">
        <v>25000</v>
      </c>
      <c r="N27" s="102"/>
      <c r="O27" s="102"/>
      <c r="P27" s="103"/>
      <c r="Q27" s="103"/>
      <c r="R27" s="103"/>
      <c r="S27" s="103"/>
      <c r="T27" s="104"/>
      <c r="U27" s="103">
        <v>1</v>
      </c>
      <c r="V27" s="103"/>
      <c r="W27" s="103"/>
      <c r="X27" s="104"/>
      <c r="Y27" s="103"/>
      <c r="Z27" s="132">
        <v>60</v>
      </c>
      <c r="AA27" s="105"/>
    </row>
    <row r="28" spans="1:27" ht="43.5" customHeight="1" x14ac:dyDescent="0.25">
      <c r="A28" s="91">
        <v>18</v>
      </c>
      <c r="B28" s="134" t="s">
        <v>103</v>
      </c>
      <c r="C28" s="134" t="s">
        <v>194</v>
      </c>
      <c r="D28" s="142" t="s">
        <v>122</v>
      </c>
      <c r="E28" s="140">
        <v>5491</v>
      </c>
      <c r="F28" s="119" t="s">
        <v>86</v>
      </c>
      <c r="G28" s="119" t="s">
        <v>116</v>
      </c>
      <c r="H28" s="140">
        <v>5491</v>
      </c>
      <c r="I28" s="138" t="s">
        <v>20</v>
      </c>
      <c r="J28" s="140" t="s">
        <v>134</v>
      </c>
      <c r="K28" s="140"/>
      <c r="L28" s="127"/>
      <c r="M28" s="123">
        <v>25000</v>
      </c>
      <c r="N28" s="157">
        <v>24751.77</v>
      </c>
      <c r="O28" s="102"/>
      <c r="P28" s="103"/>
      <c r="Q28" s="103"/>
      <c r="R28" s="103"/>
      <c r="S28" s="103"/>
      <c r="T28" s="103"/>
      <c r="U28" s="103"/>
      <c r="V28" s="103"/>
      <c r="W28" s="103"/>
      <c r="X28" s="103"/>
      <c r="Y28" s="103">
        <v>1</v>
      </c>
      <c r="Z28" s="132">
        <v>70</v>
      </c>
      <c r="AA28" s="105"/>
    </row>
    <row r="29" spans="1:27" ht="52.5" customHeight="1" x14ac:dyDescent="0.25">
      <c r="A29" s="91">
        <v>19</v>
      </c>
      <c r="B29" s="134" t="s">
        <v>103</v>
      </c>
      <c r="C29" s="129" t="s">
        <v>210</v>
      </c>
      <c r="D29" s="138" t="s">
        <v>124</v>
      </c>
      <c r="E29" s="140">
        <v>5495</v>
      </c>
      <c r="F29" s="119" t="s">
        <v>87</v>
      </c>
      <c r="G29" s="119" t="s">
        <v>112</v>
      </c>
      <c r="H29" s="140">
        <v>5495</v>
      </c>
      <c r="I29" s="138" t="s">
        <v>17</v>
      </c>
      <c r="J29" s="138" t="s">
        <v>10</v>
      </c>
      <c r="K29" s="138"/>
      <c r="L29" s="102"/>
      <c r="M29" s="127">
        <v>150000</v>
      </c>
      <c r="N29" s="232"/>
      <c r="O29" s="102"/>
      <c r="P29" s="103"/>
      <c r="Q29" s="103"/>
      <c r="R29" s="103"/>
      <c r="S29" s="103"/>
      <c r="T29" s="104">
        <v>1</v>
      </c>
      <c r="U29" s="103"/>
      <c r="V29" s="103"/>
      <c r="W29" s="103"/>
      <c r="X29" s="103"/>
      <c r="Y29" s="103"/>
      <c r="Z29" s="132">
        <v>620</v>
      </c>
      <c r="AA29" s="105"/>
    </row>
    <row r="30" spans="1:27" ht="57.75" customHeight="1" x14ac:dyDescent="0.25">
      <c r="A30" s="91">
        <v>20</v>
      </c>
      <c r="B30" s="134" t="s">
        <v>105</v>
      </c>
      <c r="C30" s="129" t="s">
        <v>195</v>
      </c>
      <c r="D30" s="138" t="s">
        <v>130</v>
      </c>
      <c r="E30" s="140">
        <v>5480</v>
      </c>
      <c r="F30" s="119" t="s">
        <v>88</v>
      </c>
      <c r="G30" s="119" t="s">
        <v>117</v>
      </c>
      <c r="H30" s="140">
        <v>5480</v>
      </c>
      <c r="I30" s="138" t="s">
        <v>20</v>
      </c>
      <c r="J30" s="140" t="s">
        <v>134</v>
      </c>
      <c r="K30" s="140"/>
      <c r="L30" s="127"/>
      <c r="M30" s="127">
        <v>40000</v>
      </c>
      <c r="N30" s="157">
        <v>16250</v>
      </c>
      <c r="O30" s="102"/>
      <c r="P30" s="103"/>
      <c r="Q30" s="103"/>
      <c r="R30" s="103"/>
      <c r="S30" s="103"/>
      <c r="T30" s="104"/>
      <c r="U30" s="103"/>
      <c r="V30" s="103"/>
      <c r="W30" s="103">
        <v>1</v>
      </c>
      <c r="X30" s="103"/>
      <c r="Y30" s="103"/>
      <c r="Z30" s="132">
        <v>60</v>
      </c>
      <c r="AA30" s="105"/>
    </row>
    <row r="31" spans="1:27" ht="72" customHeight="1" x14ac:dyDescent="0.25">
      <c r="A31" s="91">
        <v>21</v>
      </c>
      <c r="B31" s="134" t="s">
        <v>105</v>
      </c>
      <c r="C31" s="154" t="s">
        <v>211</v>
      </c>
      <c r="D31" s="138" t="s">
        <v>123</v>
      </c>
      <c r="E31" s="140">
        <v>5492</v>
      </c>
      <c r="F31" s="120" t="s">
        <v>89</v>
      </c>
      <c r="G31" s="119" t="s">
        <v>111</v>
      </c>
      <c r="H31" s="140">
        <v>5492</v>
      </c>
      <c r="I31" s="138" t="s">
        <v>17</v>
      </c>
      <c r="J31" s="138" t="s">
        <v>10</v>
      </c>
      <c r="K31" s="138"/>
      <c r="L31" s="102"/>
      <c r="M31" s="127">
        <v>100000</v>
      </c>
      <c r="N31" s="232"/>
      <c r="O31" s="102"/>
      <c r="P31" s="103">
        <v>1</v>
      </c>
      <c r="Q31" s="103"/>
      <c r="R31" s="103"/>
      <c r="S31" s="103"/>
      <c r="T31" s="104"/>
      <c r="U31" s="103"/>
      <c r="V31" s="103"/>
      <c r="W31" s="103"/>
      <c r="X31" s="103"/>
      <c r="Y31" s="103"/>
      <c r="Z31" s="132">
        <v>450</v>
      </c>
      <c r="AA31" s="105"/>
    </row>
    <row r="32" spans="1:27" ht="57" customHeight="1" x14ac:dyDescent="0.25">
      <c r="A32" s="91">
        <v>22</v>
      </c>
      <c r="B32" s="134" t="s">
        <v>105</v>
      </c>
      <c r="C32" s="154" t="s">
        <v>212</v>
      </c>
      <c r="D32" s="141" t="s">
        <v>131</v>
      </c>
      <c r="E32" s="140">
        <v>5488</v>
      </c>
      <c r="F32" s="119" t="s">
        <v>186</v>
      </c>
      <c r="G32" s="119" t="s">
        <v>96</v>
      </c>
      <c r="H32" s="140">
        <v>5488</v>
      </c>
      <c r="I32" s="138" t="s">
        <v>17</v>
      </c>
      <c r="J32" s="138" t="s">
        <v>10</v>
      </c>
      <c r="K32" s="138"/>
      <c r="L32" s="102"/>
      <c r="M32" s="127">
        <v>100000</v>
      </c>
      <c r="N32" s="232"/>
      <c r="O32" s="102"/>
      <c r="P32" s="103">
        <v>1</v>
      </c>
      <c r="Q32" s="103"/>
      <c r="R32" s="103"/>
      <c r="S32" s="103"/>
      <c r="T32" s="104"/>
      <c r="U32" s="103"/>
      <c r="V32" s="103"/>
      <c r="W32" s="103"/>
      <c r="X32" s="103"/>
      <c r="Y32" s="103"/>
      <c r="Z32" s="132">
        <v>120</v>
      </c>
      <c r="AA32" s="105"/>
    </row>
    <row r="33" spans="1:27" ht="72" customHeight="1" x14ac:dyDescent="0.25">
      <c r="A33" s="91">
        <v>23</v>
      </c>
      <c r="B33" s="134" t="s">
        <v>104</v>
      </c>
      <c r="C33" s="129" t="s">
        <v>196</v>
      </c>
      <c r="D33" s="138" t="s">
        <v>132</v>
      </c>
      <c r="E33" s="140">
        <v>5514</v>
      </c>
      <c r="F33" s="119" t="s">
        <v>90</v>
      </c>
      <c r="G33" s="119" t="s">
        <v>98</v>
      </c>
      <c r="H33" s="140">
        <v>5514</v>
      </c>
      <c r="I33" s="138" t="s">
        <v>20</v>
      </c>
      <c r="J33" s="140" t="s">
        <v>134</v>
      </c>
      <c r="K33" s="140"/>
      <c r="L33" s="127"/>
      <c r="M33" s="127">
        <v>50000</v>
      </c>
      <c r="N33" s="234">
        <v>49713</v>
      </c>
      <c r="O33" s="102"/>
      <c r="P33" s="103"/>
      <c r="Q33" s="103"/>
      <c r="R33" s="103"/>
      <c r="S33" s="103"/>
      <c r="T33" s="104"/>
      <c r="U33" s="103"/>
      <c r="V33" s="103"/>
      <c r="W33" s="103"/>
      <c r="X33" s="103"/>
      <c r="Y33" s="103">
        <v>1</v>
      </c>
      <c r="Z33" s="132">
        <v>60</v>
      </c>
      <c r="AA33" s="105"/>
    </row>
    <row r="34" spans="1:27" ht="42" customHeight="1" x14ac:dyDescent="0.25">
      <c r="A34" s="91">
        <v>24</v>
      </c>
      <c r="B34" s="134" t="s">
        <v>135</v>
      </c>
      <c r="C34" s="155" t="s">
        <v>265</v>
      </c>
      <c r="D34" s="138" t="s">
        <v>267</v>
      </c>
      <c r="E34" s="140">
        <v>5492</v>
      </c>
      <c r="F34" s="120" t="s">
        <v>266</v>
      </c>
      <c r="G34" s="120" t="s">
        <v>268</v>
      </c>
      <c r="H34" s="140">
        <v>5489</v>
      </c>
      <c r="I34" s="138" t="s">
        <v>17</v>
      </c>
      <c r="J34" s="138" t="s">
        <v>10</v>
      </c>
      <c r="K34" s="138"/>
      <c r="L34" s="127"/>
      <c r="M34" s="144">
        <v>100000</v>
      </c>
      <c r="N34" s="135"/>
      <c r="O34" s="102"/>
      <c r="P34" s="103">
        <v>1</v>
      </c>
      <c r="Q34" s="103"/>
      <c r="R34" s="103"/>
      <c r="S34" s="103"/>
      <c r="T34" s="104"/>
      <c r="U34" s="103"/>
      <c r="V34" s="103"/>
      <c r="W34" s="103"/>
      <c r="X34" s="103"/>
      <c r="Y34" s="103"/>
      <c r="Z34" s="132">
        <v>500</v>
      </c>
      <c r="AA34" s="105"/>
    </row>
    <row r="35" spans="1:27" ht="45" customHeight="1" x14ac:dyDescent="0.25">
      <c r="A35" s="91">
        <v>25</v>
      </c>
      <c r="B35" s="134" t="s">
        <v>135</v>
      </c>
      <c r="C35" s="129" t="s">
        <v>215</v>
      </c>
      <c r="D35" s="141" t="s">
        <v>126</v>
      </c>
      <c r="E35" s="140">
        <v>5488</v>
      </c>
      <c r="F35" s="120" t="s">
        <v>269</v>
      </c>
      <c r="G35" s="119" t="s">
        <v>96</v>
      </c>
      <c r="H35" s="140">
        <v>5488</v>
      </c>
      <c r="I35" s="138" t="s">
        <v>19</v>
      </c>
      <c r="J35" s="138" t="s">
        <v>10</v>
      </c>
      <c r="K35" s="138"/>
      <c r="L35" s="127"/>
      <c r="M35" s="144">
        <v>200000</v>
      </c>
      <c r="N35" s="135"/>
      <c r="O35" s="102"/>
      <c r="P35" s="103">
        <v>1</v>
      </c>
      <c r="Q35" s="103"/>
      <c r="R35" s="103"/>
      <c r="S35" s="103"/>
      <c r="T35" s="104"/>
      <c r="U35" s="103"/>
      <c r="V35" s="103"/>
      <c r="W35" s="103"/>
      <c r="X35" s="103"/>
      <c r="Y35" s="103"/>
      <c r="Z35" s="132">
        <v>1500</v>
      </c>
      <c r="AA35" s="105"/>
    </row>
    <row r="36" spans="1:27" ht="46.5" customHeight="1" x14ac:dyDescent="0.25">
      <c r="A36" s="91">
        <v>26</v>
      </c>
      <c r="B36" s="134" t="s">
        <v>101</v>
      </c>
      <c r="C36" s="129" t="s">
        <v>197</v>
      </c>
      <c r="D36" s="138" t="s">
        <v>171</v>
      </c>
      <c r="E36" s="140">
        <v>5516</v>
      </c>
      <c r="F36" s="119" t="s">
        <v>136</v>
      </c>
      <c r="G36" s="119" t="s">
        <v>137</v>
      </c>
      <c r="H36" s="140">
        <v>5516</v>
      </c>
      <c r="I36" s="138" t="s">
        <v>19</v>
      </c>
      <c r="J36" s="138" t="s">
        <v>10</v>
      </c>
      <c r="K36" s="138"/>
      <c r="L36" s="127"/>
      <c r="M36" s="145">
        <v>200000</v>
      </c>
      <c r="N36" s="135"/>
      <c r="O36" s="102"/>
      <c r="P36" s="103">
        <v>1</v>
      </c>
      <c r="Q36" s="103"/>
      <c r="R36" s="103"/>
      <c r="S36" s="103"/>
      <c r="T36" s="104"/>
      <c r="U36" s="103"/>
      <c r="V36" s="103"/>
      <c r="W36" s="103"/>
      <c r="X36" s="103"/>
      <c r="Y36" s="103"/>
      <c r="Z36" s="132">
        <v>760</v>
      </c>
      <c r="AA36" s="105"/>
    </row>
    <row r="37" spans="1:27" ht="47.25" customHeight="1" x14ac:dyDescent="0.25">
      <c r="A37" s="91">
        <v>27</v>
      </c>
      <c r="B37" s="134" t="s">
        <v>103</v>
      </c>
      <c r="C37" s="129" t="s">
        <v>198</v>
      </c>
      <c r="D37" s="138" t="s">
        <v>125</v>
      </c>
      <c r="E37" s="140">
        <v>5500</v>
      </c>
      <c r="F37" s="120" t="s">
        <v>259</v>
      </c>
      <c r="G37" s="119" t="s">
        <v>94</v>
      </c>
      <c r="H37" s="140">
        <v>5500</v>
      </c>
      <c r="I37" s="138" t="s">
        <v>19</v>
      </c>
      <c r="J37" s="140" t="s">
        <v>134</v>
      </c>
      <c r="K37" s="140"/>
      <c r="L37" s="127"/>
      <c r="M37" s="144">
        <v>25000</v>
      </c>
      <c r="N37" s="135"/>
      <c r="O37" s="102"/>
      <c r="P37" s="103"/>
      <c r="Q37" s="103"/>
      <c r="R37" s="103"/>
      <c r="S37" s="103"/>
      <c r="T37" s="104"/>
      <c r="U37" s="103"/>
      <c r="V37" s="103"/>
      <c r="W37" s="103">
        <v>1</v>
      </c>
      <c r="X37" s="103"/>
      <c r="Y37" s="103"/>
      <c r="Z37" s="132">
        <v>60</v>
      </c>
      <c r="AA37" s="105"/>
    </row>
    <row r="38" spans="1:27" ht="48" customHeight="1" x14ac:dyDescent="0.25">
      <c r="A38" s="91">
        <v>28</v>
      </c>
      <c r="B38" s="134" t="s">
        <v>103</v>
      </c>
      <c r="C38" s="129" t="s">
        <v>199</v>
      </c>
      <c r="D38" s="147" t="s">
        <v>132</v>
      </c>
      <c r="E38" s="136">
        <v>5514</v>
      </c>
      <c r="F38" s="119" t="s">
        <v>138</v>
      </c>
      <c r="G38" s="119" t="s">
        <v>98</v>
      </c>
      <c r="H38" s="140">
        <v>5514</v>
      </c>
      <c r="I38" s="138" t="s">
        <v>18</v>
      </c>
      <c r="J38" s="140" t="s">
        <v>134</v>
      </c>
      <c r="K38" s="140"/>
      <c r="L38" s="127"/>
      <c r="M38" s="144">
        <v>50000</v>
      </c>
      <c r="N38" s="237">
        <v>49910</v>
      </c>
      <c r="O38" s="102"/>
      <c r="P38" s="103"/>
      <c r="Q38" s="103"/>
      <c r="R38" s="103"/>
      <c r="S38" s="103"/>
      <c r="T38" s="104"/>
      <c r="U38" s="103"/>
      <c r="V38" s="103"/>
      <c r="W38" s="103"/>
      <c r="X38" s="103"/>
      <c r="Y38" s="103">
        <v>1</v>
      </c>
      <c r="Z38" s="132">
        <v>80</v>
      </c>
      <c r="AA38" s="105"/>
    </row>
    <row r="39" spans="1:27" ht="53.25" customHeight="1" x14ac:dyDescent="0.25">
      <c r="A39" s="91">
        <v>29</v>
      </c>
      <c r="B39" s="134" t="s">
        <v>103</v>
      </c>
      <c r="C39" s="129" t="s">
        <v>216</v>
      </c>
      <c r="D39" s="135" t="s">
        <v>171</v>
      </c>
      <c r="E39" s="136">
        <v>5516</v>
      </c>
      <c r="F39" s="120" t="s">
        <v>139</v>
      </c>
      <c r="G39" s="119" t="s">
        <v>140</v>
      </c>
      <c r="H39" s="140">
        <v>5516</v>
      </c>
      <c r="I39" s="138" t="s">
        <v>20</v>
      </c>
      <c r="J39" s="140" t="s">
        <v>134</v>
      </c>
      <c r="K39" s="140"/>
      <c r="L39" s="127"/>
      <c r="M39" s="144">
        <v>25000</v>
      </c>
      <c r="N39" s="157">
        <v>25000</v>
      </c>
      <c r="O39" s="102"/>
      <c r="P39" s="103"/>
      <c r="Q39" s="103"/>
      <c r="R39" s="103"/>
      <c r="S39" s="103"/>
      <c r="T39" s="104"/>
      <c r="U39" s="103"/>
      <c r="V39" s="103"/>
      <c r="W39" s="103"/>
      <c r="X39" s="103"/>
      <c r="Y39" s="103">
        <v>1</v>
      </c>
      <c r="Z39" s="132">
        <v>60</v>
      </c>
      <c r="AA39" s="105"/>
    </row>
    <row r="40" spans="1:27" ht="76.5" customHeight="1" x14ac:dyDescent="0.25">
      <c r="A40" s="91">
        <v>30</v>
      </c>
      <c r="B40" s="134" t="s">
        <v>141</v>
      </c>
      <c r="C40" s="129" t="s">
        <v>213</v>
      </c>
      <c r="D40" s="135" t="s">
        <v>130</v>
      </c>
      <c r="E40" s="136">
        <v>5480</v>
      </c>
      <c r="F40" s="143" t="s">
        <v>142</v>
      </c>
      <c r="G40" s="143" t="s">
        <v>143</v>
      </c>
      <c r="H40" s="140">
        <v>5480</v>
      </c>
      <c r="I40" s="138" t="s">
        <v>17</v>
      </c>
      <c r="J40" s="138" t="s">
        <v>10</v>
      </c>
      <c r="K40" s="138"/>
      <c r="L40" s="127"/>
      <c r="M40" s="146">
        <v>200000</v>
      </c>
      <c r="N40" s="232"/>
      <c r="O40" s="102"/>
      <c r="P40" s="103"/>
      <c r="Q40" s="103"/>
      <c r="R40" s="103"/>
      <c r="S40" s="103"/>
      <c r="T40" s="103">
        <v>1</v>
      </c>
      <c r="U40" s="103"/>
      <c r="V40" s="103"/>
      <c r="W40" s="103"/>
      <c r="X40" s="103"/>
      <c r="Y40" s="103"/>
      <c r="Z40" s="132">
        <v>432</v>
      </c>
      <c r="AA40" s="105"/>
    </row>
    <row r="41" spans="1:27" ht="52.5" customHeight="1" x14ac:dyDescent="0.25">
      <c r="A41" s="91">
        <v>31</v>
      </c>
      <c r="B41" s="134" t="s">
        <v>141</v>
      </c>
      <c r="C41" s="129" t="s">
        <v>215</v>
      </c>
      <c r="D41" s="147" t="s">
        <v>126</v>
      </c>
      <c r="E41" s="136">
        <v>5488</v>
      </c>
      <c r="F41" s="143" t="s">
        <v>144</v>
      </c>
      <c r="G41" s="143" t="s">
        <v>96</v>
      </c>
      <c r="H41" s="140">
        <v>5488</v>
      </c>
      <c r="I41" s="138" t="s">
        <v>19</v>
      </c>
      <c r="J41" s="138" t="s">
        <v>10</v>
      </c>
      <c r="K41" s="138"/>
      <c r="L41" s="127"/>
      <c r="M41" s="144">
        <v>200000</v>
      </c>
      <c r="N41" s="232"/>
      <c r="O41" s="102"/>
      <c r="P41" s="103">
        <v>1</v>
      </c>
      <c r="Q41" s="103"/>
      <c r="R41" s="103"/>
      <c r="S41" s="103"/>
      <c r="T41" s="104"/>
      <c r="U41" s="103"/>
      <c r="V41" s="103"/>
      <c r="W41" s="103"/>
      <c r="X41" s="103"/>
      <c r="Y41" s="103"/>
      <c r="Z41" s="132">
        <v>1500</v>
      </c>
      <c r="AA41" s="105"/>
    </row>
    <row r="42" spans="1:27" ht="63" customHeight="1" x14ac:dyDescent="0.25">
      <c r="A42" s="91">
        <v>32</v>
      </c>
      <c r="B42" s="134" t="s">
        <v>141</v>
      </c>
      <c r="C42" s="129" t="s">
        <v>225</v>
      </c>
      <c r="D42" s="135" t="s">
        <v>132</v>
      </c>
      <c r="E42" s="136">
        <v>5514</v>
      </c>
      <c r="F42" s="143" t="s">
        <v>145</v>
      </c>
      <c r="G42" s="143" t="s">
        <v>98</v>
      </c>
      <c r="H42" s="140">
        <v>5514</v>
      </c>
      <c r="I42" s="138" t="s">
        <v>20</v>
      </c>
      <c r="J42" s="140" t="s">
        <v>134</v>
      </c>
      <c r="K42" s="140"/>
      <c r="L42" s="127"/>
      <c r="M42" s="144">
        <v>30000</v>
      </c>
      <c r="N42" s="157"/>
      <c r="O42" s="102"/>
      <c r="P42" s="103"/>
      <c r="Q42" s="103"/>
      <c r="R42" s="103"/>
      <c r="S42" s="103"/>
      <c r="T42" s="104"/>
      <c r="U42" s="103"/>
      <c r="V42" s="103"/>
      <c r="W42" s="103">
        <v>1</v>
      </c>
      <c r="X42" s="103"/>
      <c r="Y42" s="103"/>
      <c r="Z42" s="132">
        <v>65</v>
      </c>
      <c r="AA42" s="105"/>
    </row>
    <row r="43" spans="1:27" ht="50.25" customHeight="1" x14ac:dyDescent="0.25">
      <c r="A43" s="91">
        <v>33</v>
      </c>
      <c r="B43" s="134" t="s">
        <v>141</v>
      </c>
      <c r="C43" s="129" t="s">
        <v>184</v>
      </c>
      <c r="D43" s="135" t="s">
        <v>172</v>
      </c>
      <c r="E43" s="136">
        <v>5486</v>
      </c>
      <c r="F43" s="143" t="s">
        <v>183</v>
      </c>
      <c r="G43" s="143" t="s">
        <v>146</v>
      </c>
      <c r="H43" s="140">
        <v>5486</v>
      </c>
      <c r="I43" s="138" t="s">
        <v>20</v>
      </c>
      <c r="J43" s="140" t="s">
        <v>134</v>
      </c>
      <c r="K43" s="140"/>
      <c r="L43" s="127"/>
      <c r="M43" s="144">
        <v>30000</v>
      </c>
      <c r="N43" s="157">
        <v>29294.18</v>
      </c>
      <c r="O43" s="102"/>
      <c r="P43" s="103"/>
      <c r="Q43" s="103"/>
      <c r="R43" s="103"/>
      <c r="S43" s="103"/>
      <c r="T43" s="104"/>
      <c r="U43" s="103"/>
      <c r="V43" s="103"/>
      <c r="W43" s="103"/>
      <c r="X43" s="103"/>
      <c r="Y43" s="103">
        <v>1</v>
      </c>
      <c r="Z43" s="132">
        <v>45</v>
      </c>
      <c r="AA43" s="105"/>
    </row>
    <row r="44" spans="1:27" ht="68.25" customHeight="1" x14ac:dyDescent="0.25">
      <c r="A44" s="91">
        <v>34</v>
      </c>
      <c r="B44" s="134" t="s">
        <v>141</v>
      </c>
      <c r="C44" s="129" t="s">
        <v>200</v>
      </c>
      <c r="D44" s="135" t="s">
        <v>173</v>
      </c>
      <c r="E44" s="136">
        <v>5506</v>
      </c>
      <c r="F44" s="119" t="s">
        <v>147</v>
      </c>
      <c r="G44" s="119" t="s">
        <v>148</v>
      </c>
      <c r="H44" s="140">
        <v>55063</v>
      </c>
      <c r="I44" s="138" t="s">
        <v>20</v>
      </c>
      <c r="J44" s="140" t="s">
        <v>134</v>
      </c>
      <c r="K44" s="140"/>
      <c r="L44" s="127"/>
      <c r="M44" s="144">
        <v>30000</v>
      </c>
      <c r="N44" s="232"/>
      <c r="O44" s="102"/>
      <c r="P44" s="103"/>
      <c r="Q44" s="103"/>
      <c r="R44" s="103"/>
      <c r="S44" s="103"/>
      <c r="T44" s="104"/>
      <c r="U44" s="103">
        <v>1</v>
      </c>
      <c r="V44" s="103"/>
      <c r="W44" s="103"/>
      <c r="X44" s="103"/>
      <c r="Y44" s="103"/>
      <c r="Z44" s="132">
        <v>354</v>
      </c>
      <c r="AA44" s="105"/>
    </row>
    <row r="45" spans="1:27" ht="63" customHeight="1" x14ac:dyDescent="0.3">
      <c r="A45" s="137">
        <v>35</v>
      </c>
      <c r="B45" s="134" t="s">
        <v>141</v>
      </c>
      <c r="C45" s="155" t="s">
        <v>214</v>
      </c>
      <c r="D45" s="148" t="s">
        <v>172</v>
      </c>
      <c r="E45" s="148">
        <v>5486</v>
      </c>
      <c r="F45" s="119" t="s">
        <v>149</v>
      </c>
      <c r="G45" s="119" t="s">
        <v>146</v>
      </c>
      <c r="H45" s="150">
        <v>5486</v>
      </c>
      <c r="I45" s="148" t="s">
        <v>19</v>
      </c>
      <c r="J45" s="138" t="s">
        <v>10</v>
      </c>
      <c r="K45" s="138"/>
      <c r="L45" s="152"/>
      <c r="M45" s="144">
        <v>50000</v>
      </c>
      <c r="N45" s="137"/>
      <c r="O45" s="105"/>
      <c r="P45" s="105">
        <v>1</v>
      </c>
      <c r="Q45" s="105"/>
      <c r="R45" s="105"/>
      <c r="S45" s="105"/>
      <c r="T45" s="105"/>
      <c r="U45" s="105"/>
      <c r="V45" s="105"/>
      <c r="W45" s="105"/>
      <c r="X45" s="105"/>
      <c r="Y45" s="105"/>
      <c r="Z45" s="137">
        <v>600</v>
      </c>
      <c r="AA45" s="105"/>
    </row>
    <row r="46" spans="1:27" ht="56.25" customHeight="1" x14ac:dyDescent="0.3">
      <c r="A46" s="137">
        <v>36</v>
      </c>
      <c r="B46" s="134" t="s">
        <v>150</v>
      </c>
      <c r="C46" s="155" t="s">
        <v>201</v>
      </c>
      <c r="D46" s="148" t="s">
        <v>119</v>
      </c>
      <c r="E46" s="148">
        <v>5513</v>
      </c>
      <c r="F46" s="119" t="s">
        <v>151</v>
      </c>
      <c r="G46" s="119" t="s">
        <v>152</v>
      </c>
      <c r="H46" s="150">
        <v>5513</v>
      </c>
      <c r="I46" s="148" t="s">
        <v>19</v>
      </c>
      <c r="J46" s="138" t="s">
        <v>10</v>
      </c>
      <c r="K46" s="138"/>
      <c r="L46" s="152"/>
      <c r="M46" s="144">
        <v>30000</v>
      </c>
      <c r="N46" s="137"/>
      <c r="O46" s="105"/>
      <c r="P46" s="105">
        <v>1</v>
      </c>
      <c r="Q46" s="105"/>
      <c r="R46" s="105"/>
      <c r="S46" s="105"/>
      <c r="T46" s="105"/>
      <c r="U46" s="105"/>
      <c r="V46" s="105"/>
      <c r="W46" s="105"/>
      <c r="X46" s="105"/>
      <c r="Y46" s="105"/>
      <c r="Z46" s="137">
        <v>900</v>
      </c>
      <c r="AA46" s="105"/>
    </row>
    <row r="47" spans="1:27" ht="56.25" customHeight="1" x14ac:dyDescent="0.3">
      <c r="A47" s="137">
        <v>37</v>
      </c>
      <c r="B47" s="134" t="s">
        <v>150</v>
      </c>
      <c r="C47" s="155" t="s">
        <v>202</v>
      </c>
      <c r="D47" s="148" t="s">
        <v>179</v>
      </c>
      <c r="E47" s="148">
        <v>5482</v>
      </c>
      <c r="F47" s="143" t="s">
        <v>153</v>
      </c>
      <c r="G47" s="119" t="s">
        <v>178</v>
      </c>
      <c r="H47" s="150">
        <v>5482</v>
      </c>
      <c r="I47" s="148" t="s">
        <v>20</v>
      </c>
      <c r="J47" s="140" t="s">
        <v>134</v>
      </c>
      <c r="K47" s="140"/>
      <c r="L47" s="152"/>
      <c r="M47" s="144">
        <v>30000</v>
      </c>
      <c r="N47" s="234">
        <v>29200</v>
      </c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>
        <v>1</v>
      </c>
      <c r="Z47" s="137">
        <v>75</v>
      </c>
      <c r="AA47" s="105"/>
    </row>
    <row r="48" spans="1:27" ht="56.25" customHeight="1" x14ac:dyDescent="0.3">
      <c r="A48" s="137">
        <v>38</v>
      </c>
      <c r="B48" s="134" t="s">
        <v>150</v>
      </c>
      <c r="C48" s="155" t="s">
        <v>226</v>
      </c>
      <c r="D48" s="138" t="s">
        <v>123</v>
      </c>
      <c r="E48" s="140">
        <v>5492</v>
      </c>
      <c r="F48" s="119" t="s">
        <v>185</v>
      </c>
      <c r="G48" s="119" t="s">
        <v>110</v>
      </c>
      <c r="H48" s="150">
        <v>5492</v>
      </c>
      <c r="I48" s="148" t="s">
        <v>20</v>
      </c>
      <c r="J48" s="138" t="s">
        <v>10</v>
      </c>
      <c r="K48" s="138"/>
      <c r="L48" s="152"/>
      <c r="M48" s="144">
        <v>25000</v>
      </c>
      <c r="N48" s="137"/>
      <c r="O48" s="105"/>
      <c r="P48" s="105"/>
      <c r="Q48" s="105"/>
      <c r="R48" s="105"/>
      <c r="S48" s="105"/>
      <c r="T48" s="105"/>
      <c r="U48" s="105"/>
      <c r="V48" s="105"/>
      <c r="W48" s="105">
        <v>1</v>
      </c>
      <c r="X48" s="105"/>
      <c r="Y48" s="105"/>
      <c r="Z48" s="137">
        <v>85</v>
      </c>
      <c r="AA48" s="105"/>
    </row>
    <row r="49" spans="1:28" ht="56.25" customHeight="1" x14ac:dyDescent="0.3">
      <c r="A49" s="137">
        <v>39</v>
      </c>
      <c r="B49" s="134" t="s">
        <v>150</v>
      </c>
      <c r="C49" s="155" t="s">
        <v>227</v>
      </c>
      <c r="D49" s="148" t="s">
        <v>53</v>
      </c>
      <c r="E49" s="148">
        <v>5507</v>
      </c>
      <c r="F49" s="119" t="s">
        <v>155</v>
      </c>
      <c r="G49" s="119" t="s">
        <v>92</v>
      </c>
      <c r="H49" s="150">
        <v>5507</v>
      </c>
      <c r="I49" s="150" t="s">
        <v>20</v>
      </c>
      <c r="J49" s="140" t="s">
        <v>134</v>
      </c>
      <c r="K49" s="140"/>
      <c r="L49" s="152"/>
      <c r="M49" s="144">
        <v>25000</v>
      </c>
      <c r="N49" s="235">
        <v>24900.05</v>
      </c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>
        <v>1</v>
      </c>
      <c r="Z49" s="137">
        <v>62</v>
      </c>
      <c r="AA49" s="105"/>
    </row>
    <row r="50" spans="1:28" ht="56.25" customHeight="1" x14ac:dyDescent="0.3">
      <c r="A50" s="137">
        <v>40</v>
      </c>
      <c r="B50" s="134" t="s">
        <v>150</v>
      </c>
      <c r="C50" s="155" t="s">
        <v>228</v>
      </c>
      <c r="D50" s="148" t="s">
        <v>175</v>
      </c>
      <c r="E50" s="148">
        <v>5478</v>
      </c>
      <c r="F50" s="119" t="s">
        <v>156</v>
      </c>
      <c r="G50" s="119" t="s">
        <v>174</v>
      </c>
      <c r="H50" s="150">
        <v>5478</v>
      </c>
      <c r="I50" s="150" t="s">
        <v>20</v>
      </c>
      <c r="J50" s="140" t="s">
        <v>134</v>
      </c>
      <c r="K50" s="140"/>
      <c r="L50" s="152"/>
      <c r="M50" s="144">
        <v>25000</v>
      </c>
      <c r="N50" s="235">
        <v>24900.05</v>
      </c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>
        <v>1</v>
      </c>
      <c r="Z50" s="137">
        <v>195</v>
      </c>
      <c r="AA50" s="105"/>
    </row>
    <row r="51" spans="1:28" ht="56.25" customHeight="1" x14ac:dyDescent="0.3">
      <c r="A51" s="137">
        <v>41</v>
      </c>
      <c r="B51" s="134" t="s">
        <v>150</v>
      </c>
      <c r="C51" s="155" t="s">
        <v>217</v>
      </c>
      <c r="D51" s="148" t="s">
        <v>172</v>
      </c>
      <c r="E51" s="148">
        <v>5486</v>
      </c>
      <c r="F51" s="119" t="s">
        <v>157</v>
      </c>
      <c r="G51" s="119" t="s">
        <v>158</v>
      </c>
      <c r="H51" s="150">
        <v>5486</v>
      </c>
      <c r="I51" s="150" t="s">
        <v>20</v>
      </c>
      <c r="J51" s="140" t="s">
        <v>134</v>
      </c>
      <c r="K51" s="140"/>
      <c r="L51" s="152"/>
      <c r="M51" s="144">
        <v>50000</v>
      </c>
      <c r="N51" s="137"/>
      <c r="O51" s="105"/>
      <c r="P51" s="105"/>
      <c r="Q51" s="105"/>
      <c r="R51" s="105"/>
      <c r="S51" s="105"/>
      <c r="T51" s="105"/>
      <c r="U51" s="105"/>
      <c r="V51" s="105"/>
      <c r="W51" s="105">
        <v>1</v>
      </c>
      <c r="X51" s="105"/>
      <c r="Y51" s="105"/>
      <c r="Z51" s="137">
        <v>100</v>
      </c>
      <c r="AA51" s="105"/>
    </row>
    <row r="52" spans="1:28" ht="56.25" customHeight="1" x14ac:dyDescent="0.3">
      <c r="A52" s="137">
        <v>42</v>
      </c>
      <c r="B52" s="134" t="s">
        <v>150</v>
      </c>
      <c r="C52" s="155" t="s">
        <v>218</v>
      </c>
      <c r="D52" s="148" t="s">
        <v>53</v>
      </c>
      <c r="E52" s="148">
        <v>5507</v>
      </c>
      <c r="F52" s="119" t="s">
        <v>159</v>
      </c>
      <c r="G52" s="119" t="s">
        <v>92</v>
      </c>
      <c r="H52" s="150">
        <v>5507</v>
      </c>
      <c r="I52" s="150" t="s">
        <v>20</v>
      </c>
      <c r="J52" s="140" t="s">
        <v>134</v>
      </c>
      <c r="K52" s="140"/>
      <c r="L52" s="152"/>
      <c r="M52" s="144">
        <v>50000</v>
      </c>
      <c r="N52" s="137"/>
      <c r="O52" s="105"/>
      <c r="P52" s="105"/>
      <c r="Q52" s="105"/>
      <c r="R52" s="105"/>
      <c r="S52" s="105"/>
      <c r="T52" s="105"/>
      <c r="U52" s="105"/>
      <c r="V52" s="105"/>
      <c r="W52" s="105">
        <v>1</v>
      </c>
      <c r="X52" s="105"/>
      <c r="Y52" s="105"/>
      <c r="Z52" s="137">
        <v>100</v>
      </c>
      <c r="AA52" s="105"/>
    </row>
    <row r="53" spans="1:28" ht="56.25" customHeight="1" x14ac:dyDescent="0.3">
      <c r="A53" s="137">
        <v>43</v>
      </c>
      <c r="B53" s="134" t="s">
        <v>150</v>
      </c>
      <c r="C53" s="155" t="s">
        <v>219</v>
      </c>
      <c r="D53" s="148" t="s">
        <v>119</v>
      </c>
      <c r="E53" s="148">
        <v>5513</v>
      </c>
      <c r="F53" s="119" t="s">
        <v>160</v>
      </c>
      <c r="G53" s="119" t="s">
        <v>152</v>
      </c>
      <c r="H53" s="150">
        <v>5513</v>
      </c>
      <c r="I53" s="150" t="s">
        <v>19</v>
      </c>
      <c r="J53" s="138" t="s">
        <v>10</v>
      </c>
      <c r="K53" s="138"/>
      <c r="L53" s="152"/>
      <c r="M53" s="144">
        <v>200000</v>
      </c>
      <c r="N53" s="137"/>
      <c r="O53" s="105"/>
      <c r="P53" s="105">
        <v>1</v>
      </c>
      <c r="Q53" s="105"/>
      <c r="R53" s="105"/>
      <c r="S53" s="105"/>
      <c r="T53" s="105"/>
      <c r="U53" s="105"/>
      <c r="V53" s="105"/>
      <c r="W53" s="105"/>
      <c r="X53" s="105"/>
      <c r="Y53" s="105"/>
      <c r="Z53" s="137">
        <v>254</v>
      </c>
      <c r="AA53" s="105"/>
    </row>
    <row r="54" spans="1:28" ht="56.25" customHeight="1" x14ac:dyDescent="0.3">
      <c r="A54" s="137">
        <v>44</v>
      </c>
      <c r="B54" s="134" t="s">
        <v>150</v>
      </c>
      <c r="C54" s="155" t="s">
        <v>203</v>
      </c>
      <c r="D54" s="148" t="s">
        <v>123</v>
      </c>
      <c r="E54" s="148">
        <v>5492</v>
      </c>
      <c r="F54" s="120" t="s">
        <v>161</v>
      </c>
      <c r="G54" s="119" t="s">
        <v>110</v>
      </c>
      <c r="H54" s="150">
        <v>5492</v>
      </c>
      <c r="I54" s="150" t="s">
        <v>17</v>
      </c>
      <c r="J54" s="138" t="s">
        <v>10</v>
      </c>
      <c r="K54" s="138"/>
      <c r="L54" s="152"/>
      <c r="M54" s="144">
        <v>200000</v>
      </c>
      <c r="N54" s="137"/>
      <c r="O54" s="105"/>
      <c r="P54" s="105"/>
      <c r="Q54" s="105">
        <v>1</v>
      </c>
      <c r="R54" s="105"/>
      <c r="S54" s="105"/>
      <c r="T54" s="105"/>
      <c r="U54" s="105"/>
      <c r="V54" s="105"/>
      <c r="W54" s="105"/>
      <c r="X54" s="105"/>
      <c r="Y54" s="105"/>
      <c r="Z54" s="137">
        <v>487</v>
      </c>
      <c r="AA54" s="105"/>
    </row>
    <row r="55" spans="1:28" ht="56.25" customHeight="1" x14ac:dyDescent="0.3">
      <c r="A55" s="137">
        <v>45</v>
      </c>
      <c r="B55" s="134" t="s">
        <v>150</v>
      </c>
      <c r="C55" s="155" t="s">
        <v>181</v>
      </c>
      <c r="D55" s="148" t="s">
        <v>176</v>
      </c>
      <c r="E55" s="148">
        <v>5505</v>
      </c>
      <c r="F55" s="119" t="s">
        <v>180</v>
      </c>
      <c r="G55" s="119" t="s">
        <v>162</v>
      </c>
      <c r="H55" s="150">
        <v>5505</v>
      </c>
      <c r="I55" s="150" t="s">
        <v>17</v>
      </c>
      <c r="J55" s="138" t="s">
        <v>10</v>
      </c>
      <c r="K55" s="138"/>
      <c r="L55" s="152"/>
      <c r="M55" s="144">
        <v>200000</v>
      </c>
      <c r="N55" s="137"/>
      <c r="O55" s="105"/>
      <c r="P55" s="105">
        <v>1</v>
      </c>
      <c r="Q55" s="105"/>
      <c r="R55" s="105"/>
      <c r="S55" s="105"/>
      <c r="T55" s="105"/>
      <c r="U55" s="105"/>
      <c r="V55" s="105"/>
      <c r="W55" s="105"/>
      <c r="X55" s="105"/>
      <c r="Y55" s="105"/>
      <c r="Z55" s="137">
        <v>574</v>
      </c>
      <c r="AA55" s="105"/>
    </row>
    <row r="56" spans="1:28" ht="56.25" customHeight="1" x14ac:dyDescent="0.3">
      <c r="A56" s="137">
        <v>46</v>
      </c>
      <c r="B56" s="134" t="s">
        <v>150</v>
      </c>
      <c r="C56" s="155" t="s">
        <v>220</v>
      </c>
      <c r="D56" s="148" t="s">
        <v>129</v>
      </c>
      <c r="E56" s="148">
        <v>5521</v>
      </c>
      <c r="F56" s="119" t="s">
        <v>163</v>
      </c>
      <c r="G56" s="119" t="s">
        <v>164</v>
      </c>
      <c r="H56" s="150">
        <v>5521</v>
      </c>
      <c r="I56" s="150" t="s">
        <v>17</v>
      </c>
      <c r="J56" s="138" t="s">
        <v>10</v>
      </c>
      <c r="K56" s="138"/>
      <c r="L56" s="152"/>
      <c r="M56" s="144">
        <v>200000</v>
      </c>
      <c r="N56" s="137"/>
      <c r="O56" s="105"/>
      <c r="P56" s="105">
        <v>1</v>
      </c>
      <c r="Q56" s="105"/>
      <c r="R56" s="105"/>
      <c r="S56" s="105"/>
      <c r="T56" s="105"/>
      <c r="U56" s="105"/>
      <c r="V56" s="105"/>
      <c r="W56" s="105"/>
      <c r="X56" s="105"/>
      <c r="Y56" s="105"/>
      <c r="Z56" s="137">
        <v>245</v>
      </c>
      <c r="AA56" s="105"/>
    </row>
    <row r="57" spans="1:28" ht="56.25" customHeight="1" x14ac:dyDescent="0.3">
      <c r="A57" s="137">
        <v>47</v>
      </c>
      <c r="B57" s="134" t="s">
        <v>150</v>
      </c>
      <c r="C57" s="155" t="s">
        <v>204</v>
      </c>
      <c r="D57" s="148" t="s">
        <v>130</v>
      </c>
      <c r="E57" s="148">
        <v>5516</v>
      </c>
      <c r="F57" s="119" t="s">
        <v>165</v>
      </c>
      <c r="G57" s="119" t="s">
        <v>154</v>
      </c>
      <c r="H57" s="150">
        <v>5516</v>
      </c>
      <c r="I57" s="150" t="s">
        <v>19</v>
      </c>
      <c r="J57" s="138" t="s">
        <v>10</v>
      </c>
      <c r="K57" s="138"/>
      <c r="L57" s="152"/>
      <c r="M57" s="144">
        <v>50000</v>
      </c>
      <c r="N57" s="137"/>
      <c r="O57" s="105"/>
      <c r="P57" s="105"/>
      <c r="Q57" s="105"/>
      <c r="R57" s="105"/>
      <c r="S57" s="105"/>
      <c r="T57" s="105"/>
      <c r="U57" s="105"/>
      <c r="V57" s="105"/>
      <c r="W57" s="105">
        <v>1</v>
      </c>
      <c r="X57" s="105"/>
      <c r="Y57" s="105"/>
      <c r="Z57" s="137">
        <v>123</v>
      </c>
      <c r="AA57" s="105"/>
    </row>
    <row r="58" spans="1:28" ht="56.25" customHeight="1" x14ac:dyDescent="0.3">
      <c r="A58" s="137">
        <v>48</v>
      </c>
      <c r="B58" s="134" t="s">
        <v>150</v>
      </c>
      <c r="C58" s="155" t="s">
        <v>229</v>
      </c>
      <c r="D58" s="148" t="s">
        <v>130</v>
      </c>
      <c r="E58" s="148">
        <v>5516</v>
      </c>
      <c r="F58" s="119" t="s">
        <v>166</v>
      </c>
      <c r="G58" s="119" t="s">
        <v>154</v>
      </c>
      <c r="H58" s="150">
        <v>5516</v>
      </c>
      <c r="I58" s="150" t="s">
        <v>20</v>
      </c>
      <c r="J58" s="138" t="s">
        <v>10</v>
      </c>
      <c r="K58" s="138"/>
      <c r="L58" s="152"/>
      <c r="M58" s="144">
        <v>100000</v>
      </c>
      <c r="N58" s="234">
        <v>96045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>
        <v>1</v>
      </c>
      <c r="Z58" s="137">
        <v>452</v>
      </c>
      <c r="AA58" s="105"/>
    </row>
    <row r="59" spans="1:28" ht="56.25" customHeight="1" x14ac:dyDescent="0.3">
      <c r="A59" s="137">
        <v>49</v>
      </c>
      <c r="B59" s="134" t="s">
        <v>104</v>
      </c>
      <c r="C59" s="155" t="s">
        <v>221</v>
      </c>
      <c r="D59" s="148" t="s">
        <v>176</v>
      </c>
      <c r="E59" s="148">
        <v>5505</v>
      </c>
      <c r="F59" s="143" t="s">
        <v>167</v>
      </c>
      <c r="G59" s="143" t="s">
        <v>162</v>
      </c>
      <c r="H59" s="150">
        <v>5505</v>
      </c>
      <c r="I59" s="150" t="s">
        <v>17</v>
      </c>
      <c r="J59" s="138" t="s">
        <v>10</v>
      </c>
      <c r="K59" s="138"/>
      <c r="L59" s="152"/>
      <c r="M59" s="144">
        <v>300000</v>
      </c>
      <c r="N59" s="137"/>
      <c r="O59" s="105"/>
      <c r="P59" s="105"/>
      <c r="Q59" s="105"/>
      <c r="R59" s="105"/>
      <c r="S59" s="105"/>
      <c r="T59" s="105">
        <v>1</v>
      </c>
      <c r="U59" s="105"/>
      <c r="V59" s="105"/>
      <c r="W59" s="105"/>
      <c r="X59" s="105"/>
      <c r="Y59" s="105"/>
      <c r="Z59" s="137">
        <v>620</v>
      </c>
      <c r="AA59" s="105"/>
    </row>
    <row r="60" spans="1:28" ht="62.25" customHeight="1" x14ac:dyDescent="0.25">
      <c r="A60" s="105">
        <v>50</v>
      </c>
      <c r="B60" s="134" t="s">
        <v>105</v>
      </c>
      <c r="C60" s="155" t="s">
        <v>257</v>
      </c>
      <c r="D60" s="138" t="s">
        <v>128</v>
      </c>
      <c r="E60" s="140">
        <v>5493</v>
      </c>
      <c r="F60" s="143" t="s">
        <v>168</v>
      </c>
      <c r="G60" s="151" t="s">
        <v>177</v>
      </c>
      <c r="H60" s="150">
        <v>5493</v>
      </c>
      <c r="I60" s="150" t="s">
        <v>20</v>
      </c>
      <c r="J60" s="140" t="s">
        <v>134</v>
      </c>
      <c r="K60" s="140"/>
      <c r="L60" s="126"/>
      <c r="M60" s="144">
        <v>34000</v>
      </c>
      <c r="N60" s="137"/>
      <c r="O60" s="105"/>
      <c r="P60" s="105"/>
      <c r="Q60" s="105"/>
      <c r="R60" s="105"/>
      <c r="S60" s="105"/>
      <c r="T60" s="105"/>
      <c r="U60" s="105">
        <v>1</v>
      </c>
      <c r="V60" s="105"/>
      <c r="W60" s="105"/>
      <c r="X60" s="105"/>
      <c r="Y60" s="105"/>
      <c r="Z60" s="137">
        <v>125</v>
      </c>
      <c r="AA60" s="105"/>
    </row>
    <row r="61" spans="1:28" ht="56.25" customHeight="1" x14ac:dyDescent="0.25">
      <c r="A61" s="137">
        <v>51</v>
      </c>
      <c r="B61" s="134" t="s">
        <v>103</v>
      </c>
      <c r="C61" s="155" t="s">
        <v>261</v>
      </c>
      <c r="D61" s="138" t="s">
        <v>128</v>
      </c>
      <c r="E61" s="140">
        <v>5493</v>
      </c>
      <c r="F61" s="119" t="s">
        <v>260</v>
      </c>
      <c r="G61" s="151" t="s">
        <v>177</v>
      </c>
      <c r="H61" s="150">
        <v>5493</v>
      </c>
      <c r="I61" s="150" t="s">
        <v>20</v>
      </c>
      <c r="J61" s="140" t="s">
        <v>134</v>
      </c>
      <c r="K61" s="140"/>
      <c r="L61" s="126"/>
      <c r="M61" s="144">
        <v>25000</v>
      </c>
      <c r="N61" s="137"/>
      <c r="O61" s="105"/>
      <c r="P61" s="105"/>
      <c r="Q61" s="105"/>
      <c r="R61" s="105"/>
      <c r="S61" s="105"/>
      <c r="T61" s="105"/>
      <c r="U61" s="105">
        <v>1</v>
      </c>
      <c r="V61" s="105"/>
      <c r="W61" s="105"/>
      <c r="X61" s="105"/>
      <c r="Y61" s="105"/>
      <c r="Z61" s="137">
        <v>125</v>
      </c>
      <c r="AA61" s="105"/>
    </row>
    <row r="62" spans="1:28" ht="40.5" customHeight="1" x14ac:dyDescent="0.25">
      <c r="A62" s="159">
        <v>52</v>
      </c>
      <c r="B62" s="134" t="s">
        <v>103</v>
      </c>
      <c r="C62" s="155" t="s">
        <v>230</v>
      </c>
      <c r="D62" s="105"/>
      <c r="E62" s="105"/>
      <c r="F62" s="163" t="s">
        <v>222</v>
      </c>
      <c r="G62" s="105"/>
      <c r="H62" s="105"/>
      <c r="I62" s="150" t="s">
        <v>20</v>
      </c>
      <c r="J62" s="140" t="s">
        <v>134</v>
      </c>
      <c r="K62" s="169"/>
      <c r="L62" s="164"/>
      <c r="M62" s="166">
        <v>25000</v>
      </c>
      <c r="N62" s="137"/>
      <c r="O62" s="105"/>
      <c r="P62" s="105"/>
      <c r="Q62" s="105"/>
      <c r="R62" s="105"/>
      <c r="S62" s="105"/>
      <c r="T62" s="105"/>
      <c r="U62" s="105">
        <v>1</v>
      </c>
      <c r="V62" s="105"/>
      <c r="W62" s="105"/>
      <c r="X62" s="105"/>
      <c r="Y62" s="105"/>
      <c r="Z62" s="137">
        <v>85</v>
      </c>
      <c r="AA62" s="105"/>
    </row>
    <row r="63" spans="1:28" ht="16.5" x14ac:dyDescent="0.25">
      <c r="A63" s="290" t="s">
        <v>54</v>
      </c>
      <c r="B63" s="290"/>
      <c r="C63" s="290"/>
      <c r="D63" s="117"/>
      <c r="E63" s="117"/>
      <c r="F63" s="117"/>
      <c r="G63" s="117"/>
      <c r="H63" s="131"/>
      <c r="I63" s="131"/>
      <c r="J63" s="131"/>
      <c r="K63" s="131"/>
      <c r="L63" s="158"/>
      <c r="M63" s="165">
        <f>SUM(M11:M62)</f>
        <v>4494000</v>
      </c>
      <c r="N63" s="158">
        <f>SUM(N11:N62)</f>
        <v>513958.38999999996</v>
      </c>
      <c r="O63" s="117"/>
      <c r="P63" s="118">
        <f>SUM(P11:P62)</f>
        <v>13</v>
      </c>
      <c r="Q63" s="118">
        <f t="shared" ref="Q63:X63" si="0">SUM(Q11:Q62)</f>
        <v>3</v>
      </c>
      <c r="R63" s="118">
        <f t="shared" si="0"/>
        <v>0</v>
      </c>
      <c r="S63" s="118">
        <f t="shared" si="0"/>
        <v>0</v>
      </c>
      <c r="T63" s="118">
        <f t="shared" si="0"/>
        <v>4</v>
      </c>
      <c r="U63" s="118">
        <f t="shared" si="0"/>
        <v>6</v>
      </c>
      <c r="V63" s="118">
        <f t="shared" si="0"/>
        <v>1</v>
      </c>
      <c r="W63" s="118">
        <f t="shared" si="0"/>
        <v>12</v>
      </c>
      <c r="X63" s="118">
        <f t="shared" si="0"/>
        <v>0</v>
      </c>
      <c r="Y63" s="118">
        <f>SUM(Y11:Y62)</f>
        <v>13</v>
      </c>
      <c r="Z63" s="133">
        <f>SUM(Z11:Z62)</f>
        <v>14286</v>
      </c>
      <c r="AA63" s="105"/>
      <c r="AB63" s="156">
        <f>SUM(P63+T63+U63+V63+W63)</f>
        <v>36</v>
      </c>
    </row>
    <row r="64" spans="1:28" ht="23.25" x14ac:dyDescent="0.35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236">
        <f>SUM(P63:Y63)</f>
        <v>52</v>
      </c>
      <c r="Q64" s="92"/>
      <c r="R64" s="92"/>
      <c r="S64" s="92"/>
      <c r="T64" s="92"/>
      <c r="U64" s="92"/>
      <c r="V64" s="92"/>
      <c r="W64" s="92"/>
      <c r="X64" s="92"/>
      <c r="Y64" s="92"/>
      <c r="Z64" s="64"/>
    </row>
    <row r="65" spans="1:26" ht="20.25" customHeight="1" x14ac:dyDescent="0.35">
      <c r="A65" s="92"/>
      <c r="B65" s="92"/>
      <c r="C65" s="93" t="s">
        <v>50</v>
      </c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64"/>
    </row>
    <row r="66" spans="1:26" ht="18" customHeight="1" x14ac:dyDescent="0.35">
      <c r="A66" s="92"/>
      <c r="B66" s="92"/>
      <c r="C66" s="282" t="s">
        <v>25</v>
      </c>
      <c r="D66" s="282"/>
      <c r="E66" s="282"/>
      <c r="F66" s="94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64"/>
    </row>
    <row r="67" spans="1:26" ht="15.75" customHeight="1" x14ac:dyDescent="0.35">
      <c r="A67" s="92"/>
      <c r="B67" s="92"/>
      <c r="C67" s="291" t="s">
        <v>26</v>
      </c>
      <c r="D67" s="291"/>
      <c r="E67" s="291"/>
      <c r="F67" s="95"/>
      <c r="G67" s="92"/>
      <c r="H67" s="92"/>
      <c r="I67" s="92"/>
      <c r="J67" s="92"/>
      <c r="K67" s="92"/>
      <c r="L67" s="92"/>
      <c r="M67" s="92"/>
      <c r="N67" s="92"/>
      <c r="O67" s="92"/>
      <c r="P67" s="236"/>
      <c r="Q67" s="92"/>
      <c r="R67" s="92"/>
      <c r="S67" s="92"/>
      <c r="T67" s="92"/>
      <c r="U67" s="92"/>
      <c r="V67" s="92"/>
      <c r="W67" s="92"/>
      <c r="X67" s="92"/>
      <c r="Y67" s="92"/>
      <c r="Z67" s="64"/>
    </row>
    <row r="68" spans="1:26" ht="21" customHeight="1" x14ac:dyDescent="0.35">
      <c r="A68" s="92"/>
      <c r="B68" s="92"/>
      <c r="C68" s="291" t="s">
        <v>27</v>
      </c>
      <c r="D68" s="291"/>
      <c r="E68" s="291"/>
      <c r="F68" s="95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64"/>
    </row>
    <row r="69" spans="1:26" ht="16.5" customHeight="1" x14ac:dyDescent="0.35">
      <c r="A69" s="92"/>
      <c r="B69" s="92"/>
      <c r="C69" s="282" t="s">
        <v>28</v>
      </c>
      <c r="D69" s="282"/>
      <c r="E69" s="282"/>
      <c r="F69" s="94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64"/>
    </row>
    <row r="70" spans="1:26" ht="15" customHeight="1" x14ac:dyDescent="0.35">
      <c r="A70" s="92"/>
      <c r="B70" s="92"/>
      <c r="C70" s="97" t="s">
        <v>29</v>
      </c>
      <c r="D70" s="98"/>
      <c r="E70" s="98"/>
      <c r="F70" s="94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64"/>
    </row>
    <row r="71" spans="1:26" ht="26.25" customHeight="1" x14ac:dyDescent="0.35">
      <c r="A71" s="92"/>
      <c r="B71" s="92"/>
      <c r="C71" s="94" t="s">
        <v>30</v>
      </c>
      <c r="D71" s="96"/>
      <c r="E71" s="96"/>
      <c r="F71" s="96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64"/>
    </row>
    <row r="72" spans="1:26" ht="29.25" customHeight="1" x14ac:dyDescent="0.35">
      <c r="A72" s="92"/>
      <c r="B72" s="92"/>
      <c r="C72" s="99" t="s">
        <v>31</v>
      </c>
      <c r="D72" s="96"/>
      <c r="E72" s="96"/>
      <c r="F72" s="96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64"/>
    </row>
    <row r="73" spans="1:26" ht="17.25" customHeight="1" x14ac:dyDescent="0.35">
      <c r="A73" s="92"/>
      <c r="B73" s="92"/>
      <c r="C73" s="100" t="s">
        <v>32</v>
      </c>
      <c r="D73" s="96"/>
      <c r="E73" s="96"/>
      <c r="F73" s="96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64"/>
    </row>
    <row r="74" spans="1:26" ht="23.25" customHeight="1" x14ac:dyDescent="0.35">
      <c r="A74" s="92"/>
      <c r="B74" s="92"/>
      <c r="C74" s="94" t="s">
        <v>33</v>
      </c>
      <c r="D74" s="96"/>
      <c r="E74" s="96"/>
      <c r="F74" s="96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64"/>
    </row>
    <row r="75" spans="1:26" ht="16.5" customHeight="1" x14ac:dyDescent="0.35">
      <c r="A75" s="92"/>
      <c r="B75" s="92"/>
      <c r="C75" s="94" t="s">
        <v>46</v>
      </c>
      <c r="D75" s="96"/>
      <c r="E75" s="96"/>
      <c r="F75" s="96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64"/>
    </row>
    <row r="77" spans="1:26" x14ac:dyDescent="0.25">
      <c r="T77" t="s">
        <v>263</v>
      </c>
    </row>
    <row r="79" spans="1:26" x14ac:dyDescent="0.25">
      <c r="T79" t="s">
        <v>68</v>
      </c>
    </row>
    <row r="80" spans="1:26" x14ac:dyDescent="0.25">
      <c r="C80" s="101"/>
    </row>
    <row r="91" spans="7:13" ht="75" customHeight="1" x14ac:dyDescent="0.25"/>
    <row r="92" spans="7:13" ht="15.75" x14ac:dyDescent="0.25">
      <c r="G92" s="205"/>
      <c r="H92" s="211"/>
      <c r="I92" s="206"/>
      <c r="J92" s="209"/>
      <c r="L92" s="210"/>
      <c r="M92" s="210"/>
    </row>
    <row r="93" spans="7:13" ht="15.75" x14ac:dyDescent="0.25">
      <c r="G93" s="206"/>
      <c r="H93" s="211"/>
      <c r="I93" s="208"/>
    </row>
    <row r="94" spans="7:13" ht="15.75" x14ac:dyDescent="0.25">
      <c r="G94" s="207"/>
      <c r="H94" s="212"/>
      <c r="I94" s="208"/>
    </row>
    <row r="95" spans="7:13" ht="15.75" x14ac:dyDescent="0.25">
      <c r="G95" s="200"/>
      <c r="H95" s="213"/>
      <c r="I95" s="208"/>
    </row>
  </sheetData>
  <mergeCells count="34">
    <mergeCell ref="A3:Z3"/>
    <mergeCell ref="A4:Z4"/>
    <mergeCell ref="A8:A10"/>
    <mergeCell ref="P8:Y8"/>
    <mergeCell ref="D8:E8"/>
    <mergeCell ref="A6:B6"/>
    <mergeCell ref="K8:L8"/>
    <mergeCell ref="G9:G10"/>
    <mergeCell ref="H9:H10"/>
    <mergeCell ref="K9:K10"/>
    <mergeCell ref="AA8:AA10"/>
    <mergeCell ref="F8:F10"/>
    <mergeCell ref="G8:H8"/>
    <mergeCell ref="I8:I10"/>
    <mergeCell ref="J8:J10"/>
    <mergeCell ref="Z8:Z10"/>
    <mergeCell ref="L9:L10"/>
    <mergeCell ref="P9:P10"/>
    <mergeCell ref="V9:V10"/>
    <mergeCell ref="Q9:T9"/>
    <mergeCell ref="U9:U10"/>
    <mergeCell ref="W9:W10"/>
    <mergeCell ref="X9:X10"/>
    <mergeCell ref="Y9:Y10"/>
    <mergeCell ref="C69:E69"/>
    <mergeCell ref="M8:M10"/>
    <mergeCell ref="N8:N10"/>
    <mergeCell ref="O8:O10"/>
    <mergeCell ref="C8:C10"/>
    <mergeCell ref="A63:C63"/>
    <mergeCell ref="C66:E66"/>
    <mergeCell ref="C67:E67"/>
    <mergeCell ref="C68:E68"/>
    <mergeCell ref="B8:B10"/>
  </mergeCells>
  <pageMargins left="0.7" right="0.7" top="0.75" bottom="0.75" header="0.3" footer="0.3"/>
  <pageSetup paperSize="9" scale="9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Weekey</vt:lpstr>
      <vt:lpstr>Manth</vt:lpstr>
      <vt:lpstr>Manth!Print_Area</vt:lpstr>
      <vt:lpstr>Weekey!Print_Area</vt:lpstr>
      <vt:lpstr>Manth!Print_Titles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Uduwakagamacharige</dc:creator>
  <cp:lastModifiedBy>User</cp:lastModifiedBy>
  <cp:lastPrinted>2017-08-28T05:34:18Z</cp:lastPrinted>
  <dcterms:created xsi:type="dcterms:W3CDTF">2016-08-11T12:21:37Z</dcterms:created>
  <dcterms:modified xsi:type="dcterms:W3CDTF">2017-08-28T05:36:37Z</dcterms:modified>
</cp:coreProperties>
</file>